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1600" windowHeight="9135" activeTab="2"/>
  </bookViews>
  <sheets>
    <sheet name="Приложение 8" sheetId="3" r:id="rId1"/>
    <sheet name="Приложение 9" sheetId="1" r:id="rId2"/>
    <sheet name="Приложение 10" sheetId="2" r:id="rId3"/>
    <sheet name="Приложение 11" sheetId="4" r:id="rId4"/>
  </sheets>
  <definedNames>
    <definedName name="_xlnm._FilterDatabase" localSheetId="2" hidden="1">'Приложение 10'!$A$7:$I$21</definedName>
    <definedName name="_xlnm._FilterDatabase" localSheetId="3" hidden="1">'Приложение 11'!$A$17:$T$21</definedName>
    <definedName name="_xlnm._FilterDatabase" localSheetId="0" hidden="1">'Приложение 8'!$A$7:$K$22</definedName>
    <definedName name="_xlnm._FilterDatabase" localSheetId="1" hidden="1">'Приложение 9'!$A$8:$L$14</definedName>
    <definedName name="APPT" localSheetId="1">'Приложение 9'!#REF!</definedName>
    <definedName name="FIO" localSheetId="1">'Приложение 9'!#REF!</definedName>
    <definedName name="LAST_CELL" localSheetId="1">'Приложение 9'!#REF!</definedName>
    <definedName name="SIGN" localSheetId="1">'Приложение 9'!#REF!</definedName>
    <definedName name="_xlnm.Print_Titles" localSheetId="2">'Приложение 10'!$5:$7</definedName>
    <definedName name="_xlnm.Print_Titles" localSheetId="3">'Приложение 11'!$9:$12</definedName>
    <definedName name="_xlnm.Print_Titles" localSheetId="0">'Приложение 8'!$4:$7</definedName>
    <definedName name="_xlnm.Print_Titles" localSheetId="1">'Приложение 9'!$6:$8</definedName>
    <definedName name="_xlnm.Print_Area" localSheetId="2">'Приложение 10'!$A$1:$I$20</definedName>
    <definedName name="_xlnm.Print_Area" localSheetId="3">'Приложение 11'!$A$1:$T$26</definedName>
    <definedName name="_xlnm.Print_Area" localSheetId="0">'Приложение 8'!$A$1:$K$30</definedName>
    <definedName name="_xlnm.Print_Area" localSheetId="1">'Приложение 9'!$A$1:$M$21</definedName>
  </definedNames>
  <calcPr calcId="152511"/>
</workbook>
</file>

<file path=xl/calcChain.xml><?xml version="1.0" encoding="utf-8"?>
<calcChain xmlns="http://schemas.openxmlformats.org/spreadsheetml/2006/main">
  <c r="F37" i="2" l="1"/>
  <c r="F34" i="2"/>
  <c r="H13" i="2"/>
  <c r="G13" i="2"/>
  <c r="H14" i="1" l="1"/>
  <c r="L14" i="1"/>
  <c r="K14" i="1"/>
  <c r="K12" i="1" s="1"/>
  <c r="J14" i="1"/>
  <c r="I14" i="1"/>
  <c r="I12" i="1" s="1"/>
  <c r="L12" i="1"/>
  <c r="J12" i="1"/>
  <c r="H12" i="1"/>
  <c r="L11" i="1"/>
  <c r="K11" i="1"/>
  <c r="K9" i="1" s="1"/>
  <c r="J11" i="1"/>
  <c r="I11" i="1"/>
  <c r="I9" i="1" s="1"/>
  <c r="H11" i="1"/>
  <c r="L9" i="1"/>
  <c r="J9" i="1"/>
  <c r="H9" i="1"/>
  <c r="J33" i="1"/>
  <c r="J32" i="1"/>
  <c r="J30" i="1" s="1"/>
  <c r="L30" i="1"/>
  <c r="K30" i="1"/>
  <c r="I30" i="1"/>
  <c r="H30" i="1"/>
  <c r="J29" i="1"/>
  <c r="J28" i="1"/>
  <c r="J27" i="1"/>
  <c r="J26" i="1"/>
  <c r="J25" i="1"/>
  <c r="J24" i="1"/>
  <c r="L22" i="1"/>
  <c r="K22" i="1"/>
  <c r="J22" i="1"/>
  <c r="I22" i="1"/>
  <c r="H22" i="1"/>
  <c r="J21" i="1"/>
  <c r="J20" i="1"/>
  <c r="J18" i="1" s="1"/>
  <c r="L18" i="1"/>
  <c r="K18" i="1"/>
  <c r="I18" i="1"/>
  <c r="H18" i="1"/>
  <c r="J17" i="1"/>
  <c r="J15" i="1" s="1"/>
  <c r="L15" i="1"/>
  <c r="K15" i="1"/>
  <c r="I15" i="1"/>
  <c r="H15" i="1"/>
  <c r="H22" i="3" l="1"/>
  <c r="H21" i="3"/>
  <c r="H19" i="3"/>
  <c r="H18" i="3"/>
  <c r="F41" i="2" l="1"/>
  <c r="F39" i="2"/>
  <c r="F32" i="2"/>
  <c r="F27" i="2"/>
  <c r="F46" i="2"/>
  <c r="E18" i="2"/>
  <c r="D18" i="2"/>
  <c r="F18" i="2" s="1"/>
  <c r="F12" i="2"/>
  <c r="F9" i="2"/>
  <c r="F10" i="2"/>
  <c r="F23" i="2"/>
  <c r="F25" i="2"/>
  <c r="F22" i="2"/>
  <c r="E20" i="2"/>
  <c r="E34" i="2"/>
  <c r="D20" i="2"/>
  <c r="D13" i="2" s="1"/>
  <c r="F7" i="2"/>
  <c r="F20" i="2" l="1"/>
</calcChain>
</file>

<file path=xl/comments1.xml><?xml version="1.0" encoding="utf-8"?>
<comments xmlns="http://schemas.openxmlformats.org/spreadsheetml/2006/main">
  <authors>
    <author>User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прошлом отчете было 19
</t>
        </r>
      </text>
    </comment>
  </commentList>
</comments>
</file>

<file path=xl/sharedStrings.xml><?xml version="1.0" encoding="utf-8"?>
<sst xmlns="http://schemas.openxmlformats.org/spreadsheetml/2006/main" count="279" uniqueCount="137">
  <si>
    <t>ГРБС</t>
  </si>
  <si>
    <t>РзПр</t>
  </si>
  <si>
    <t>ВР</t>
  </si>
  <si>
    <t>Статус (муниципальная программа, подпрограмма)</t>
  </si>
  <si>
    <t>Наименование программы, подпрограммы</t>
  </si>
  <si>
    <t>Наименование ГРБС</t>
  </si>
  <si>
    <t>Код бюджетной классификации</t>
  </si>
  <si>
    <t>Плановый период</t>
  </si>
  <si>
    <t xml:space="preserve"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
</t>
  </si>
  <si>
    <t>значение на конец года</t>
  </si>
  <si>
    <t>Отклонение (+,-)</t>
  </si>
  <si>
    <t>ЦСР</t>
  </si>
  <si>
    <t>план</t>
  </si>
  <si>
    <t>факт</t>
  </si>
  <si>
    <t>Примечание (информация о выполненных мероприятиях за отчетный период с уточнением объемов работ и местах их выполнения, в случае отклонения плановых значений от фактических, указать причины отклонений)</t>
  </si>
  <si>
    <t>федеральный бюджет</t>
  </si>
  <si>
    <t>краевой бюджет</t>
  </si>
  <si>
    <t>бюджет города</t>
  </si>
  <si>
    <t>Источники финансирования</t>
  </si>
  <si>
    <t xml:space="preserve">Информация об использовании бюджетных ассигнований бюджета города, федерального и краевого бюджетов, иных средств
на реализацию программы с указанием плановых и фактических значений
</t>
  </si>
  <si>
    <t>№ п/п</t>
  </si>
  <si>
    <t xml:space="preserve">Цель, целевые показатели, задачи, показатели результативности
</t>
  </si>
  <si>
    <t>Ед.изм</t>
  </si>
  <si>
    <t>Весовой критерий</t>
  </si>
  <si>
    <t xml:space="preserve">Примечание (причины невыполнения показателей по муниципальной программе, выбор действий по преодолению)
</t>
  </si>
  <si>
    <t>Отклонения  (+,-)</t>
  </si>
  <si>
    <t>в ценах 2001 г.</t>
  </si>
  <si>
    <t>внебюджетные источники</t>
  </si>
  <si>
    <t xml:space="preserve">
Информация о целевых показателях муниципальной программы и показателях результативности 
подпрограмм муниципальной программы города Ачинска
</t>
  </si>
  <si>
    <t>(нарастающим итогом)</t>
  </si>
  <si>
    <t>Наименование объекта, территория строительства (приобретения), мощность и единицы измерения мощности объекта</t>
  </si>
  <si>
    <t>Процент технической готовности</t>
  </si>
  <si>
    <t xml:space="preserve">Сметная стоимость по утвержденной ПСД ( в ценах 2001г.)                           </t>
  </si>
  <si>
    <t>в ценах контракта на 01.01. текущего года</t>
  </si>
  <si>
    <t>в ценах 2001</t>
  </si>
  <si>
    <t>всего</t>
  </si>
  <si>
    <t>в том числе</t>
  </si>
  <si>
    <t xml:space="preserve">Информация об использовании бюджетных ассигнований бюджета города, федерального и краевого бюджетов, 
иных средств на реализацию отдельных мероприятий муниципальной программы и подпрограмм, отдельных мероприятий с указанием плановых и фактических значений 
(с расшифровкой по главным распорядителям средств бюджета города, подпрограммам, отдельным мероприятиям программы, а также по годамреализации муниципальной программы) 
</t>
  </si>
  <si>
    <t>(тыс.руб.)</t>
  </si>
  <si>
    <t>(тыс. руб.)</t>
  </si>
  <si>
    <t>Приложение № 1</t>
  </si>
  <si>
    <t>Приложение № 2</t>
  </si>
  <si>
    <t>Приложение № 4</t>
  </si>
  <si>
    <t>2019 год</t>
  </si>
  <si>
    <t>2020 год</t>
  </si>
  <si>
    <t>Руководитель</t>
  </si>
  <si>
    <t>2021</t>
  </si>
  <si>
    <t>2022</t>
  </si>
  <si>
    <t>Приложение 3</t>
  </si>
  <si>
    <t xml:space="preserve">Наименование муниципальной программы, подпрограммы </t>
  </si>
  <si>
    <t>Отклонения             (+,-)</t>
  </si>
  <si>
    <t>за январь-декабрь 2020 г.</t>
  </si>
  <si>
    <t>Информация по объектам недвижимого имущества муниципальной собственности, подлежащим строительству, реконструкции,
техническому перевооружению или приобретению, включенными в муниципальные программы города Ачинска</t>
  </si>
  <si>
    <t>Годы строительства (приобретения)</t>
  </si>
  <si>
    <t>Наименование подпрограммы 1</t>
  </si>
  <si>
    <t>Главный распорядитель 1</t>
  </si>
  <si>
    <t>Наименование мероприятия 1</t>
  </si>
  <si>
    <t>Объект 1</t>
  </si>
  <si>
    <t>Объект 2</t>
  </si>
  <si>
    <t>...</t>
  </si>
  <si>
    <t>Итого по мероприятию 1</t>
  </si>
  <si>
    <t>Итого по Главному распорядителю 1</t>
  </si>
  <si>
    <t>Главный распорядитель 2</t>
  </si>
  <si>
    <t>Итого по подпрограмме</t>
  </si>
  <si>
    <t>Итого по программе</t>
  </si>
  <si>
    <t>Заказчик 1</t>
  </si>
  <si>
    <t>Заказчик 2</t>
  </si>
  <si>
    <t>Остаток сметной стоимости на 01.01.2020</t>
  </si>
  <si>
    <t>План на 2020 г.</t>
  </si>
  <si>
    <t>Финансирование за январь-декабрь 2020 г.</t>
  </si>
  <si>
    <t>Фактическое освоение за январь-декабрь 2020 г. за счет всех источников финансирования</t>
  </si>
  <si>
    <t>Виды выполненных работ за январь-декабрь 2020 г.</t>
  </si>
  <si>
    <t>Муниципальная программа "Формирование современной городской среды"</t>
  </si>
  <si>
    <t xml:space="preserve">Задачи:
1 Обеспечение формирования единого облика муниципального образования;
2. 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прилегающие к ним территории;
3. Повышение уровня вовлеченности заинтересованных граждан, организаций в реализацию мероприятий по благоустройству территории муниципального образования.
</t>
  </si>
  <si>
    <t>Подпрограмма "Формирование современной городской среды"</t>
  </si>
  <si>
    <t>Количество благоустроенных дворовых территорий</t>
  </si>
  <si>
    <t>Доля благоустроенных дворовых территорий от общего количества дворовых территорий</t>
  </si>
  <si>
    <t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субъекта Российской Федерации</t>
  </si>
  <si>
    <t>Количество благоустроенных общественных территорий</t>
  </si>
  <si>
    <t>Доля благоустроенных общественных территорий от общего количества общественных территорий</t>
  </si>
  <si>
    <t>ед.</t>
  </si>
  <si>
    <t>%</t>
  </si>
  <si>
    <t>Цель: создание наиболее благоприятных и комфортных условий жизнедеятельности населения.</t>
  </si>
  <si>
    <t>1.</t>
  </si>
  <si>
    <t>2.</t>
  </si>
  <si>
    <t>2.1.</t>
  </si>
  <si>
    <t>2.3</t>
  </si>
  <si>
    <t>2.4</t>
  </si>
  <si>
    <t>2.5</t>
  </si>
  <si>
    <t>Целевые показатели:</t>
  </si>
  <si>
    <t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субъекта Российской Федерации)</t>
  </si>
  <si>
    <t>2.2</t>
  </si>
  <si>
    <t>Исполнитель Е.Н. Шукюрова</t>
  </si>
  <si>
    <t>тел. 6-13-33</t>
  </si>
  <si>
    <t>Муниципальная программа</t>
  </si>
  <si>
    <t>всего расходные обязательства по программе</t>
  </si>
  <si>
    <t>730</t>
  </si>
  <si>
    <t>"Формирование современной городской среды"</t>
  </si>
  <si>
    <t>Всего</t>
  </si>
  <si>
    <t>в том числе:</t>
  </si>
  <si>
    <t xml:space="preserve">федеральный бюджет </t>
  </si>
  <si>
    <t>местный бюджет</t>
  </si>
  <si>
    <t xml:space="preserve">2 782,6 </t>
  </si>
  <si>
    <t>Подпрограмма 1</t>
  </si>
  <si>
    <t>юридические лица</t>
  </si>
  <si>
    <t>Расходы на реализацию мероприятий по благоустройству, направленных на формирование современной городской среды</t>
  </si>
  <si>
    <t>Мероприятие 1.1</t>
  </si>
  <si>
    <t xml:space="preserve">Расходы, связанные с благоустройством городских объектов </t>
  </si>
  <si>
    <t>Поощрение муниципальных образований-победителей конкурса лучших проектов создания комфортной городской среды</t>
  </si>
  <si>
    <t>Проектные работы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</si>
  <si>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 xml:space="preserve">841,2 тыс. руб.- исключены из оплаты некачественно выполненные работы;  </t>
  </si>
  <si>
    <t>2,5 тыс. руб. - исключены из оплаты некачественно выполненные работы;</t>
  </si>
  <si>
    <t>Благоустроенно 11 дворовых территорий в соответствии с количесвтом поступивших заявок</t>
  </si>
  <si>
    <t>В рамках выделенных средств.</t>
  </si>
  <si>
    <t>всего расходные обязательства по мероприятию</t>
  </si>
  <si>
    <t>в том числе ГРБС:</t>
  </si>
  <si>
    <t>Администрация города Ачинска</t>
  </si>
  <si>
    <t>0503</t>
  </si>
  <si>
    <t>2410083010</t>
  </si>
  <si>
    <t>244</t>
  </si>
  <si>
    <t>Мероприятие 1.2</t>
  </si>
  <si>
    <t>Расходы, связанные с благоустройством городских объектов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</si>
  <si>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 xml:space="preserve">судебные-исковая работа с подрядчиком по выполнению работ по благоустройству ул. Кравченко в 2019 году;       </t>
  </si>
  <si>
    <t>2410086360</t>
  </si>
  <si>
    <t>Мероприятие 1.3</t>
  </si>
  <si>
    <t>Расходы на реализацию мероприятий по благоустройству, направленных на формирование современной городской среды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</si>
  <si>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исключены из оплаты за некачественно выполненные работы.</t>
  </si>
  <si>
    <t>241F255550</t>
  </si>
  <si>
    <t>811</t>
  </si>
  <si>
    <t>Мероприятие 1.4</t>
  </si>
  <si>
    <t>Поощрение муниципальных образований - победителей конкурса лучших проектов создания комфортной городской среды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</si>
  <si>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241F274510</t>
  </si>
  <si>
    <t xml:space="preserve">Муниципальная программа города Ачинска </t>
  </si>
  <si>
    <t>Х</t>
  </si>
  <si>
    <t>всего расходные обязательства по подпрограмме</t>
  </si>
  <si>
    <t>.</t>
  </si>
  <si>
    <t xml:space="preserve">3763,91 тыс. руб.- судебные-исковая работа с подрядчиком по выполнению работ по благоустройству ул. Кравченко в 2019 году;                                                        1,0 тыс. руб. -Экономия по результатм заключения контракта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</si>
</sst>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#,##0.0"/>
    <numFmt numFmtId="166" formatCode="#,##0.0;[Red]#,##0.0"/>
    <numFmt numFmtId="167" formatCode="?"/>
  </numFmts>
  <fonts count="24" x14ac:knownFonts="1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49" fontId="8" fillId="2" borderId="2" applyFont="0" applyBorder="0">
      <alignment vertical="center" wrapText="1"/>
    </xf>
    <xf numFmtId="0" fontId="13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89">
    <xf numFmtId="0" fontId="0" fillId="0" borderId="0" xfId="0"/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9" fillId="2" borderId="0" xfId="0" applyFont="1" applyFill="1" applyAlignment="1"/>
    <xf numFmtId="0" fontId="14" fillId="2" borderId="0" xfId="0" applyFont="1" applyFill="1"/>
    <xf numFmtId="0" fontId="3" fillId="2" borderId="0" xfId="0" applyFont="1" applyFill="1" applyBorder="1" applyAlignment="1">
      <alignment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14" fillId="2" borderId="0" xfId="0" applyFont="1" applyFill="1" applyAlignment="1"/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9" fillId="2" borderId="0" xfId="0" applyFont="1" applyFill="1"/>
    <xf numFmtId="49" fontId="4" fillId="2" borderId="0" xfId="1" applyNumberFormat="1" applyFont="1" applyFill="1" applyAlignment="1">
      <alignment horizontal="center"/>
    </xf>
    <xf numFmtId="0" fontId="4" fillId="2" borderId="0" xfId="1" applyFont="1" applyFill="1" applyAlignment="1"/>
    <xf numFmtId="0" fontId="4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1" fillId="2" borderId="0" xfId="1" applyFont="1" applyFill="1" applyAlignment="1">
      <alignment horizontal="right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 vertical="center"/>
    </xf>
    <xf numFmtId="0" fontId="1" fillId="2" borderId="0" xfId="1" applyFont="1" applyFill="1" applyAlignment="1">
      <alignment wrapText="1"/>
    </xf>
    <xf numFmtId="0" fontId="1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right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49" fontId="1" fillId="2" borderId="4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2" borderId="4" xfId="1" applyNumberFormat="1" applyFont="1" applyFill="1" applyBorder="1" applyAlignment="1">
      <alignment horizontal="center" vertical="center" wrapText="1"/>
    </xf>
    <xf numFmtId="165" fontId="1" fillId="2" borderId="4" xfId="1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vertical="center" wrapText="1"/>
    </xf>
    <xf numFmtId="4" fontId="16" fillId="2" borderId="4" xfId="1" applyNumberFormat="1" applyFont="1" applyFill="1" applyBorder="1" applyAlignment="1">
      <alignment horizontal="center" vertical="center" wrapText="1"/>
    </xf>
    <xf numFmtId="165" fontId="1" fillId="2" borderId="1" xfId="1" applyNumberFormat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 wrapText="1"/>
    </xf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65" fontId="1" fillId="0" borderId="1" xfId="4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5" fontId="1" fillId="3" borderId="1" xfId="4" applyNumberFormat="1" applyFont="1" applyFill="1" applyBorder="1" applyAlignment="1" applyProtection="1">
      <alignment horizontal="center" vertical="center" wrapText="1"/>
    </xf>
    <xf numFmtId="165" fontId="1" fillId="4" borderId="1" xfId="4" applyNumberFormat="1" applyFont="1" applyFill="1" applyBorder="1" applyAlignment="1" applyProtection="1">
      <alignment horizontal="center" vertical="center" wrapText="1"/>
    </xf>
    <xf numFmtId="165" fontId="1" fillId="2" borderId="1" xfId="4" applyNumberFormat="1" applyFont="1" applyFill="1" applyBorder="1" applyAlignment="1" applyProtection="1">
      <alignment horizontal="center" vertical="center" wrapText="1"/>
    </xf>
    <xf numFmtId="0" fontId="14" fillId="3" borderId="0" xfId="0" applyFont="1" applyFill="1"/>
    <xf numFmtId="49" fontId="1" fillId="5" borderId="1" xfId="0" applyNumberFormat="1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165" fontId="1" fillId="5" borderId="1" xfId="4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165" fontId="1" fillId="6" borderId="1" xfId="4" applyNumberFormat="1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65" fontId="14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5" fontId="14" fillId="2" borderId="5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vertical="top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8" fillId="2" borderId="1" xfId="0" applyFont="1" applyFill="1" applyBorder="1"/>
    <xf numFmtId="165" fontId="18" fillId="2" borderId="1" xfId="0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4" fontId="18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65" fontId="18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/>
    </xf>
    <xf numFmtId="165" fontId="18" fillId="2" borderId="1" xfId="0" applyNumberFormat="1" applyFont="1" applyFill="1" applyBorder="1" applyAlignment="1">
      <alignment horizontal="center" vertical="center"/>
    </xf>
    <xf numFmtId="165" fontId="18" fillId="2" borderId="5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vertical="center"/>
    </xf>
    <xf numFmtId="165" fontId="23" fillId="2" borderId="5" xfId="0" applyNumberFormat="1" applyFont="1" applyFill="1" applyBorder="1" applyAlignment="1">
      <alignment horizontal="center" vertical="center"/>
    </xf>
    <xf numFmtId="165" fontId="2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/>
    </xf>
    <xf numFmtId="0" fontId="9" fillId="2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 applyProtection="1">
      <alignment vertical="center" wrapText="1"/>
    </xf>
    <xf numFmtId="49" fontId="1" fillId="5" borderId="3" xfId="0" applyNumberFormat="1" applyFont="1" applyFill="1" applyBorder="1" applyAlignment="1" applyProtection="1">
      <alignment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 applyProtection="1">
      <alignment vertical="center" wrapText="1"/>
    </xf>
    <xf numFmtId="49" fontId="1" fillId="6" borderId="3" xfId="0" applyNumberFormat="1" applyFont="1" applyFill="1" applyBorder="1" applyAlignment="1" applyProtection="1">
      <alignment vertical="center" wrapText="1"/>
    </xf>
    <xf numFmtId="0" fontId="9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1" fillId="0" borderId="2" xfId="4" applyNumberFormat="1" applyFont="1" applyFill="1" applyBorder="1" applyAlignment="1" applyProtection="1">
      <alignment horizontal="left" vertical="center" wrapText="1"/>
    </xf>
    <xf numFmtId="0" fontId="1" fillId="0" borderId="3" xfId="4" applyNumberFormat="1" applyFont="1" applyFill="1" applyBorder="1" applyAlignment="1" applyProtection="1">
      <alignment horizontal="left" vertical="center" wrapText="1"/>
    </xf>
    <xf numFmtId="0" fontId="1" fillId="0" borderId="4" xfId="4" applyNumberFormat="1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 applyProtection="1">
      <alignment vertical="center" wrapText="1"/>
    </xf>
    <xf numFmtId="49" fontId="1" fillId="3" borderId="3" xfId="0" applyNumberFormat="1" applyFont="1" applyFill="1" applyBorder="1" applyAlignment="1" applyProtection="1">
      <alignment vertical="center" wrapText="1"/>
    </xf>
    <xf numFmtId="49" fontId="1" fillId="3" borderId="4" xfId="0" applyNumberFormat="1" applyFont="1" applyFill="1" applyBorder="1" applyAlignment="1" applyProtection="1">
      <alignment vertical="center" wrapText="1"/>
    </xf>
    <xf numFmtId="0" fontId="1" fillId="3" borderId="2" xfId="4" applyNumberFormat="1" applyFont="1" applyFill="1" applyBorder="1" applyAlignment="1" applyProtection="1">
      <alignment horizontal="left" vertical="center" wrapText="1"/>
    </xf>
    <xf numFmtId="0" fontId="1" fillId="3" borderId="3" xfId="4" applyNumberFormat="1" applyFont="1" applyFill="1" applyBorder="1" applyAlignment="1" applyProtection="1">
      <alignment horizontal="left" vertical="center" wrapText="1"/>
    </xf>
    <xf numFmtId="0" fontId="1" fillId="3" borderId="4" xfId="4" applyNumberFormat="1" applyFont="1" applyFill="1" applyBorder="1" applyAlignment="1" applyProtection="1">
      <alignment horizontal="left" vertical="center" wrapText="1"/>
    </xf>
    <xf numFmtId="167" fontId="1" fillId="3" borderId="2" xfId="0" applyNumberFormat="1" applyFont="1" applyFill="1" applyBorder="1" applyAlignment="1" applyProtection="1">
      <alignment vertical="center" wrapText="1"/>
    </xf>
    <xf numFmtId="167" fontId="1" fillId="3" borderId="3" xfId="0" applyNumberFormat="1" applyFont="1" applyFill="1" applyBorder="1" applyAlignment="1" applyProtection="1">
      <alignment vertical="center" wrapText="1"/>
    </xf>
    <xf numFmtId="167" fontId="1" fillId="3" borderId="4" xfId="0" applyNumberFormat="1" applyFont="1" applyFill="1" applyBorder="1" applyAlignment="1" applyProtection="1">
      <alignment vertical="center" wrapText="1"/>
    </xf>
    <xf numFmtId="0" fontId="1" fillId="3" borderId="2" xfId="0" applyNumberFormat="1" applyFont="1" applyFill="1" applyBorder="1" applyAlignment="1" applyProtection="1">
      <alignment horizontal="left" vertical="center" wrapText="1"/>
    </xf>
    <xf numFmtId="0" fontId="1" fillId="3" borderId="3" xfId="0" applyNumberFormat="1" applyFont="1" applyFill="1" applyBorder="1" applyAlignment="1" applyProtection="1">
      <alignment horizontal="left" vertical="center" wrapText="1"/>
    </xf>
    <xf numFmtId="0" fontId="1" fillId="3" borderId="4" xfId="0" applyNumberFormat="1" applyFont="1" applyFill="1" applyBorder="1" applyAlignment="1" applyProtection="1">
      <alignment horizontal="left" vertical="center" wrapText="1"/>
    </xf>
    <xf numFmtId="167" fontId="1" fillId="3" borderId="2" xfId="0" applyNumberFormat="1" applyFont="1" applyFill="1" applyBorder="1" applyAlignment="1" applyProtection="1">
      <alignment horizontal="left" vertical="center" wrapText="1"/>
    </xf>
    <xf numFmtId="167" fontId="1" fillId="3" borderId="3" xfId="0" applyNumberFormat="1" applyFont="1" applyFill="1" applyBorder="1" applyAlignment="1" applyProtection="1">
      <alignment horizontal="left" vertical="center" wrapText="1"/>
    </xf>
    <xf numFmtId="167" fontId="1" fillId="3" borderId="4" xfId="0" applyNumberFormat="1" applyFont="1" applyFill="1" applyBorder="1" applyAlignment="1" applyProtection="1">
      <alignment horizontal="left" vertical="center" wrapText="1"/>
    </xf>
    <xf numFmtId="165" fontId="18" fillId="2" borderId="2" xfId="0" applyNumberFormat="1" applyFont="1" applyFill="1" applyBorder="1" applyAlignment="1">
      <alignment horizontal="left" vertical="center" wrapText="1"/>
    </xf>
    <xf numFmtId="165" fontId="18" fillId="2" borderId="3" xfId="0" applyNumberFormat="1" applyFont="1" applyFill="1" applyBorder="1" applyAlignment="1">
      <alignment horizontal="left" vertical="center" wrapText="1"/>
    </xf>
    <xf numFmtId="165" fontId="18" fillId="2" borderId="4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8" fillId="2" borderId="4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1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/>
    </xf>
    <xf numFmtId="49" fontId="1" fillId="2" borderId="7" xfId="1" applyNumberFormat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1" fillId="2" borderId="1" xfId="1" applyNumberFormat="1" applyFont="1" applyFill="1" applyBorder="1" applyAlignment="1">
      <alignment horizontal="center" vertical="center" wrapText="1"/>
    </xf>
    <xf numFmtId="165" fontId="23" fillId="2" borderId="1" xfId="0" applyNumberFormat="1" applyFont="1" applyFill="1" applyBorder="1" applyAlignment="1">
      <alignment horizontal="center" wrapText="1"/>
    </xf>
    <xf numFmtId="166" fontId="23" fillId="2" borderId="5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/>
    </xf>
  </cellXfs>
  <cellStyles count="5">
    <cellStyle name="Гиперссылка" xfId="3" builtinId="8"/>
    <cellStyle name="Обычный" xfId="0" builtinId="0"/>
    <cellStyle name="Обычный 2" xfId="1"/>
    <cellStyle name="Стиль 1" xfId="2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topLeftCell="A10" zoomScale="55" zoomScaleNormal="55" zoomScaleSheetLayoutView="70" workbookViewId="0">
      <selection activeCell="H22" sqref="H22"/>
    </sheetView>
  </sheetViews>
  <sheetFormatPr defaultColWidth="18.7109375" defaultRowHeight="12.75" x14ac:dyDescent="0.2"/>
  <cols>
    <col min="1" max="1" width="7.85546875" style="3" customWidth="1"/>
    <col min="2" max="2" width="46.28515625" style="2" customWidth="1"/>
    <col min="3" max="3" width="10.85546875" style="3" customWidth="1"/>
    <col min="4" max="4" width="10.5703125" style="3" customWidth="1"/>
    <col min="5" max="5" width="18.7109375" style="3"/>
    <col min="6" max="6" width="13.7109375" style="3" customWidth="1"/>
    <col min="7" max="7" width="15" style="3" customWidth="1"/>
    <col min="8" max="8" width="18.7109375" style="3"/>
    <col min="9" max="9" width="13" style="3" customWidth="1"/>
    <col min="10" max="10" width="15.28515625" style="3" customWidth="1"/>
    <col min="11" max="11" width="40.85546875" style="2" customWidth="1"/>
    <col min="12" max="16384" width="18.7109375" style="3"/>
  </cols>
  <sheetData>
    <row r="1" spans="1:11" ht="15.75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8" t="s">
        <v>40</v>
      </c>
    </row>
    <row r="2" spans="1:11" s="5" customFormat="1" ht="72" customHeight="1" x14ac:dyDescent="0.25">
      <c r="A2" s="113" t="s">
        <v>28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s="4" customFormat="1" ht="15" x14ac:dyDescent="0.2">
      <c r="B3" s="9"/>
      <c r="K3" s="10" t="s">
        <v>38</v>
      </c>
    </row>
    <row r="4" spans="1:11" s="4" customFormat="1" ht="15" x14ac:dyDescent="0.2">
      <c r="A4" s="104" t="s">
        <v>20</v>
      </c>
      <c r="B4" s="104" t="s">
        <v>21</v>
      </c>
      <c r="C4" s="104" t="s">
        <v>22</v>
      </c>
      <c r="D4" s="104" t="s">
        <v>23</v>
      </c>
      <c r="E4" s="104" t="s">
        <v>43</v>
      </c>
      <c r="F4" s="104" t="s">
        <v>44</v>
      </c>
      <c r="G4" s="104"/>
      <c r="H4" s="104"/>
      <c r="I4" s="104" t="s">
        <v>7</v>
      </c>
      <c r="J4" s="104"/>
      <c r="K4" s="114" t="s">
        <v>24</v>
      </c>
    </row>
    <row r="5" spans="1:11" s="4" customFormat="1" ht="15" x14ac:dyDescent="0.2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15"/>
    </row>
    <row r="6" spans="1:11" s="4" customFormat="1" ht="25.5" customHeight="1" x14ac:dyDescent="0.2">
      <c r="A6" s="104"/>
      <c r="B6" s="104"/>
      <c r="C6" s="104"/>
      <c r="D6" s="104"/>
      <c r="E6" s="104" t="s">
        <v>13</v>
      </c>
      <c r="F6" s="104" t="s">
        <v>9</v>
      </c>
      <c r="G6" s="104"/>
      <c r="H6" s="104" t="s">
        <v>25</v>
      </c>
      <c r="I6" s="104">
        <v>2021</v>
      </c>
      <c r="J6" s="104">
        <v>2022</v>
      </c>
      <c r="K6" s="115"/>
    </row>
    <row r="7" spans="1:11" s="4" customFormat="1" ht="22.5" customHeight="1" x14ac:dyDescent="0.2">
      <c r="A7" s="114"/>
      <c r="B7" s="104"/>
      <c r="C7" s="104"/>
      <c r="D7" s="104"/>
      <c r="E7" s="104"/>
      <c r="F7" s="11" t="s">
        <v>12</v>
      </c>
      <c r="G7" s="11" t="s">
        <v>13</v>
      </c>
      <c r="H7" s="104"/>
      <c r="I7" s="104"/>
      <c r="J7" s="104"/>
      <c r="K7" s="116"/>
    </row>
    <row r="8" spans="1:11" s="4" customFormat="1" ht="22.5" customHeight="1" thickBot="1" x14ac:dyDescent="0.25">
      <c r="A8" s="107" t="s">
        <v>72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</row>
    <row r="9" spans="1:11" s="4" customFormat="1" ht="15.75" customHeight="1" x14ac:dyDescent="0.25">
      <c r="A9" s="59" t="s">
        <v>83</v>
      </c>
      <c r="B9" s="112" t="s">
        <v>82</v>
      </c>
      <c r="C9" s="112"/>
      <c r="D9" s="112"/>
      <c r="E9" s="112"/>
      <c r="F9" s="112"/>
      <c r="G9" s="57"/>
      <c r="H9" s="57"/>
      <c r="I9" s="57"/>
      <c r="J9" s="57"/>
      <c r="K9" s="58"/>
    </row>
    <row r="10" spans="1:11" s="4" customFormat="1" ht="15.75" customHeight="1" x14ac:dyDescent="0.2">
      <c r="A10" s="59" t="s">
        <v>84</v>
      </c>
      <c r="B10" s="12" t="s">
        <v>89</v>
      </c>
      <c r="C10" s="12"/>
      <c r="D10" s="12"/>
      <c r="E10" s="12"/>
      <c r="F10" s="12"/>
      <c r="G10" s="12"/>
      <c r="H10" s="12"/>
      <c r="I10" s="12"/>
      <c r="J10" s="12"/>
      <c r="K10" s="12"/>
    </row>
    <row r="11" spans="1:11" s="4" customFormat="1" ht="31.5" x14ac:dyDescent="0.2">
      <c r="A11" s="60" t="s">
        <v>85</v>
      </c>
      <c r="B11" s="56" t="s">
        <v>75</v>
      </c>
      <c r="C11" s="55" t="s">
        <v>80</v>
      </c>
      <c r="D11" s="81">
        <v>0.2</v>
      </c>
      <c r="E11" s="80">
        <v>19</v>
      </c>
      <c r="F11" s="55">
        <v>26</v>
      </c>
      <c r="G11" s="55">
        <v>11</v>
      </c>
      <c r="H11" s="61">
        <v>-15</v>
      </c>
      <c r="I11" s="55">
        <v>26</v>
      </c>
      <c r="J11" s="55">
        <v>26</v>
      </c>
      <c r="K11" s="105" t="s">
        <v>112</v>
      </c>
    </row>
    <row r="12" spans="1:11" s="4" customFormat="1" ht="47.25" x14ac:dyDescent="0.2">
      <c r="A12" s="60" t="s">
        <v>91</v>
      </c>
      <c r="B12" s="56" t="s">
        <v>76</v>
      </c>
      <c r="C12" s="55" t="s">
        <v>81</v>
      </c>
      <c r="D12" s="81">
        <v>0.2</v>
      </c>
      <c r="E12" s="55">
        <v>8</v>
      </c>
      <c r="F12" s="82">
        <v>12.9</v>
      </c>
      <c r="G12" s="55">
        <v>10.9</v>
      </c>
      <c r="H12" s="61">
        <v>-2</v>
      </c>
      <c r="I12" s="55">
        <v>14.24</v>
      </c>
      <c r="J12" s="55">
        <v>17.64</v>
      </c>
      <c r="K12" s="106"/>
    </row>
    <row r="13" spans="1:11" s="4" customFormat="1" ht="110.25" x14ac:dyDescent="0.2">
      <c r="A13" s="60" t="s">
        <v>86</v>
      </c>
      <c r="B13" s="56" t="s">
        <v>90</v>
      </c>
      <c r="C13" s="55" t="s">
        <v>81</v>
      </c>
      <c r="D13" s="81">
        <v>0.2</v>
      </c>
      <c r="E13" s="55">
        <v>4.3</v>
      </c>
      <c r="F13" s="55">
        <v>8.1</v>
      </c>
      <c r="G13" s="55">
        <v>8.1</v>
      </c>
      <c r="H13" s="61">
        <v>0</v>
      </c>
      <c r="I13" s="55">
        <v>10.9</v>
      </c>
      <c r="J13" s="55">
        <v>13.8</v>
      </c>
      <c r="K13" s="56"/>
    </row>
    <row r="14" spans="1:11" s="4" customFormat="1" ht="31.5" x14ac:dyDescent="0.2">
      <c r="A14" s="60" t="s">
        <v>87</v>
      </c>
      <c r="B14" s="56" t="s">
        <v>78</v>
      </c>
      <c r="C14" s="55" t="s">
        <v>80</v>
      </c>
      <c r="D14" s="81">
        <v>0.2</v>
      </c>
      <c r="E14" s="55">
        <v>1</v>
      </c>
      <c r="F14" s="55">
        <v>1</v>
      </c>
      <c r="G14" s="55">
        <v>4</v>
      </c>
      <c r="H14" s="61">
        <v>3</v>
      </c>
      <c r="I14" s="55">
        <v>3</v>
      </c>
      <c r="J14" s="55">
        <v>1</v>
      </c>
      <c r="K14" s="105" t="s">
        <v>113</v>
      </c>
    </row>
    <row r="15" spans="1:11" s="4" customFormat="1" ht="47.25" x14ac:dyDescent="0.2">
      <c r="A15" s="60" t="s">
        <v>88</v>
      </c>
      <c r="B15" s="56" t="s">
        <v>79</v>
      </c>
      <c r="C15" s="55" t="s">
        <v>81</v>
      </c>
      <c r="D15" s="81">
        <v>0.2</v>
      </c>
      <c r="E15" s="55">
        <v>11.1</v>
      </c>
      <c r="F15" s="55">
        <v>38.799999999999997</v>
      </c>
      <c r="G15" s="55">
        <v>38.799999999999997</v>
      </c>
      <c r="H15" s="61">
        <v>22.2</v>
      </c>
      <c r="I15" s="55">
        <v>55.6</v>
      </c>
      <c r="J15" s="55">
        <v>61.11</v>
      </c>
      <c r="K15" s="106"/>
    </row>
    <row r="16" spans="1:11" s="4" customFormat="1" ht="96.75" customHeight="1" x14ac:dyDescent="0.2">
      <c r="A16" s="109" t="s">
        <v>73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1"/>
    </row>
    <row r="17" spans="1:11" s="4" customFormat="1" ht="21" customHeight="1" x14ac:dyDescent="0.2">
      <c r="A17" s="109" t="s">
        <v>74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1"/>
    </row>
    <row r="18" spans="1:11" s="4" customFormat="1" ht="55.5" customHeight="1" x14ac:dyDescent="0.2">
      <c r="A18" s="56"/>
      <c r="B18" s="56" t="s">
        <v>75</v>
      </c>
      <c r="C18" s="55" t="s">
        <v>80</v>
      </c>
      <c r="D18" s="80">
        <v>0.2</v>
      </c>
      <c r="E18" s="55">
        <v>19</v>
      </c>
      <c r="F18" s="55">
        <v>26</v>
      </c>
      <c r="G18" s="55">
        <v>11</v>
      </c>
      <c r="H18" s="61">
        <f>G18-F18</f>
        <v>-15</v>
      </c>
      <c r="I18" s="55">
        <v>26</v>
      </c>
      <c r="J18" s="55">
        <v>26</v>
      </c>
      <c r="K18" s="105" t="s">
        <v>112</v>
      </c>
    </row>
    <row r="19" spans="1:11" s="4" customFormat="1" ht="55.5" customHeight="1" x14ac:dyDescent="0.2">
      <c r="A19" s="56"/>
      <c r="B19" s="56" t="s">
        <v>76</v>
      </c>
      <c r="C19" s="55" t="s">
        <v>81</v>
      </c>
      <c r="D19" s="80">
        <v>0.2</v>
      </c>
      <c r="E19" s="55">
        <v>8</v>
      </c>
      <c r="F19" s="55">
        <v>12.9</v>
      </c>
      <c r="G19" s="55">
        <v>10.9</v>
      </c>
      <c r="H19" s="61">
        <f>G19-F19</f>
        <v>-2</v>
      </c>
      <c r="I19" s="55">
        <v>14.24</v>
      </c>
      <c r="J19" s="55">
        <v>17.64</v>
      </c>
      <c r="K19" s="106"/>
    </row>
    <row r="20" spans="1:11" s="4" customFormat="1" ht="96" customHeight="1" x14ac:dyDescent="0.2">
      <c r="A20" s="56">
        <v>1</v>
      </c>
      <c r="B20" s="56" t="s">
        <v>77</v>
      </c>
      <c r="C20" s="55" t="s">
        <v>81</v>
      </c>
      <c r="D20" s="80">
        <v>0.2</v>
      </c>
      <c r="E20" s="55">
        <v>4.3</v>
      </c>
      <c r="F20" s="55">
        <v>8.1</v>
      </c>
      <c r="G20" s="55">
        <v>8.1</v>
      </c>
      <c r="H20" s="61">
        <v>0</v>
      </c>
      <c r="I20" s="55">
        <v>10.9</v>
      </c>
      <c r="J20" s="55">
        <v>13.8</v>
      </c>
      <c r="K20" s="56"/>
    </row>
    <row r="21" spans="1:11" s="4" customFormat="1" ht="31.5" x14ac:dyDescent="0.2">
      <c r="A21" s="56"/>
      <c r="B21" s="56" t="s">
        <v>78</v>
      </c>
      <c r="C21" s="55" t="s">
        <v>80</v>
      </c>
      <c r="D21" s="80">
        <v>0.2</v>
      </c>
      <c r="E21" s="55">
        <v>1</v>
      </c>
      <c r="F21" s="55">
        <v>1</v>
      </c>
      <c r="G21" s="55">
        <v>4</v>
      </c>
      <c r="H21" s="61">
        <f>G21-F21</f>
        <v>3</v>
      </c>
      <c r="I21" s="55">
        <v>3</v>
      </c>
      <c r="J21" s="55">
        <v>1</v>
      </c>
      <c r="K21" s="105" t="s">
        <v>113</v>
      </c>
    </row>
    <row r="22" spans="1:11" s="4" customFormat="1" ht="47.25" x14ac:dyDescent="0.2">
      <c r="A22" s="56"/>
      <c r="B22" s="56" t="s">
        <v>79</v>
      </c>
      <c r="C22" s="55" t="s">
        <v>81</v>
      </c>
      <c r="D22" s="80">
        <v>0.2</v>
      </c>
      <c r="E22" s="55">
        <v>11.1</v>
      </c>
      <c r="F22" s="55">
        <v>16.600000000000001</v>
      </c>
      <c r="G22" s="55">
        <v>38.799999999999997</v>
      </c>
      <c r="H22" s="83">
        <f>G22-F22</f>
        <v>22.199999999999996</v>
      </c>
      <c r="I22" s="55">
        <v>55.6</v>
      </c>
      <c r="J22" s="55">
        <v>61.11</v>
      </c>
      <c r="K22" s="106"/>
    </row>
    <row r="25" spans="1:11" ht="18.75" x14ac:dyDescent="0.3">
      <c r="A25" s="13" t="s">
        <v>45</v>
      </c>
    </row>
    <row r="26" spans="1:11" ht="15" x14ac:dyDescent="0.25">
      <c r="A26" s="14"/>
    </row>
    <row r="27" spans="1:11" ht="15" x14ac:dyDescent="0.25">
      <c r="A27" s="14"/>
    </row>
    <row r="28" spans="1:11" ht="15" x14ac:dyDescent="0.25">
      <c r="A28" s="14"/>
    </row>
    <row r="29" spans="1:11" ht="15" x14ac:dyDescent="0.25">
      <c r="A29" s="14" t="s">
        <v>92</v>
      </c>
    </row>
    <row r="30" spans="1:11" ht="15" x14ac:dyDescent="0.25">
      <c r="A30" s="14" t="s">
        <v>93</v>
      </c>
    </row>
  </sheetData>
  <mergeCells count="22">
    <mergeCell ref="A2:K2"/>
    <mergeCell ref="I4:J5"/>
    <mergeCell ref="K4:K7"/>
    <mergeCell ref="F6:G6"/>
    <mergeCell ref="H6:H7"/>
    <mergeCell ref="I6:I7"/>
    <mergeCell ref="J6:J7"/>
    <mergeCell ref="A4:A7"/>
    <mergeCell ref="B4:B7"/>
    <mergeCell ref="C4:C7"/>
    <mergeCell ref="D4:D7"/>
    <mergeCell ref="E4:E5"/>
    <mergeCell ref="F4:H5"/>
    <mergeCell ref="E6:E7"/>
    <mergeCell ref="K18:K19"/>
    <mergeCell ref="K21:K22"/>
    <mergeCell ref="K11:K12"/>
    <mergeCell ref="K14:K15"/>
    <mergeCell ref="A8:K8"/>
    <mergeCell ref="A16:K16"/>
    <mergeCell ref="A17:K17"/>
    <mergeCell ref="B9:F9"/>
  </mergeCells>
  <pageMargins left="0.78740157480314965" right="0.78740157480314965" top="1.1811023622047245" bottom="0.59055118110236227" header="0.31496062992125984" footer="0.31496062992125984"/>
  <pageSetup paperSize="9"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33"/>
  <sheetViews>
    <sheetView zoomScale="75" zoomScaleNormal="75" zoomScaleSheetLayoutView="70" workbookViewId="0">
      <pane xSplit="2" ySplit="8" topLeftCell="C23" activePane="bottomRight" state="frozen"/>
      <selection pane="topRight" activeCell="C1" sqref="C1"/>
      <selection pane="bottomLeft" activeCell="A8" sqref="A8"/>
      <selection pane="bottomRight" activeCell="A22" sqref="A22:M33"/>
    </sheetView>
  </sheetViews>
  <sheetFormatPr defaultColWidth="9.140625" defaultRowHeight="26.25" customHeight="1" x14ac:dyDescent="0.2"/>
  <cols>
    <col min="1" max="1" width="23.5703125" style="20" customWidth="1"/>
    <col min="2" max="2" width="36.7109375" style="20" customWidth="1"/>
    <col min="3" max="3" width="26.140625" style="21" customWidth="1"/>
    <col min="4" max="4" width="10.42578125" style="1" customWidth="1"/>
    <col min="5" max="5" width="10.7109375" style="1" customWidth="1"/>
    <col min="6" max="6" width="6.5703125" style="1" bestFit="1" customWidth="1"/>
    <col min="7" max="7" width="6.85546875" style="1" customWidth="1"/>
    <col min="8" max="8" width="13.5703125" style="1" customWidth="1"/>
    <col min="9" max="9" width="13.85546875" style="1" customWidth="1"/>
    <col min="10" max="10" width="15.42578125" style="1" customWidth="1"/>
    <col min="11" max="11" width="13.42578125" style="1" customWidth="1"/>
    <col min="12" max="12" width="14.85546875" style="1" customWidth="1"/>
    <col min="13" max="13" width="49.140625" style="7" customWidth="1"/>
    <col min="14" max="16384" width="9.140625" style="1"/>
  </cols>
  <sheetData>
    <row r="1" spans="1:13" ht="15.7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8" t="s">
        <v>41</v>
      </c>
    </row>
    <row r="2" spans="1:13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8"/>
    </row>
    <row r="3" spans="1:13" ht="12.75" x14ac:dyDescent="0.2">
      <c r="A3" s="125" t="s">
        <v>37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ht="12.75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ht="15.75" customHeight="1" x14ac:dyDescent="0.2">
      <c r="A5" s="16"/>
      <c r="B5" s="16"/>
      <c r="C5" s="17"/>
      <c r="D5" s="16"/>
      <c r="E5" s="16"/>
      <c r="F5" s="16"/>
      <c r="G5" s="16"/>
      <c r="H5" s="16"/>
      <c r="I5" s="16"/>
      <c r="J5" s="16"/>
      <c r="K5" s="16"/>
      <c r="M5" s="10" t="s">
        <v>38</v>
      </c>
    </row>
    <row r="6" spans="1:13" ht="15.75" x14ac:dyDescent="0.2">
      <c r="A6" s="104" t="s">
        <v>3</v>
      </c>
      <c r="B6" s="128" t="s">
        <v>4</v>
      </c>
      <c r="C6" s="126" t="s">
        <v>5</v>
      </c>
      <c r="D6" s="126" t="s">
        <v>6</v>
      </c>
      <c r="E6" s="126"/>
      <c r="F6" s="126"/>
      <c r="G6" s="126"/>
      <c r="H6" s="126" t="s">
        <v>44</v>
      </c>
      <c r="I6" s="126"/>
      <c r="J6" s="126"/>
      <c r="K6" s="104" t="s">
        <v>7</v>
      </c>
      <c r="L6" s="104"/>
      <c r="M6" s="104" t="s">
        <v>14</v>
      </c>
    </row>
    <row r="7" spans="1:13" ht="15.75" x14ac:dyDescent="0.2">
      <c r="A7" s="104"/>
      <c r="B7" s="128"/>
      <c r="C7" s="126"/>
      <c r="D7" s="126"/>
      <c r="E7" s="126"/>
      <c r="F7" s="126"/>
      <c r="G7" s="126"/>
      <c r="H7" s="126" t="s">
        <v>9</v>
      </c>
      <c r="I7" s="126"/>
      <c r="J7" s="126" t="s">
        <v>10</v>
      </c>
      <c r="K7" s="104"/>
      <c r="L7" s="104"/>
      <c r="M7" s="104"/>
    </row>
    <row r="8" spans="1:13" ht="15.75" x14ac:dyDescent="0.2">
      <c r="A8" s="104"/>
      <c r="B8" s="128"/>
      <c r="C8" s="126"/>
      <c r="D8" s="18" t="s">
        <v>0</v>
      </c>
      <c r="E8" s="18" t="s">
        <v>1</v>
      </c>
      <c r="F8" s="18" t="s">
        <v>11</v>
      </c>
      <c r="G8" s="18" t="s">
        <v>2</v>
      </c>
      <c r="H8" s="18" t="s">
        <v>12</v>
      </c>
      <c r="I8" s="19" t="s">
        <v>13</v>
      </c>
      <c r="J8" s="127"/>
      <c r="K8" s="19" t="s">
        <v>46</v>
      </c>
      <c r="L8" s="18" t="s">
        <v>47</v>
      </c>
      <c r="M8" s="104"/>
    </row>
    <row r="9" spans="1:13" ht="57" customHeight="1" x14ac:dyDescent="0.2">
      <c r="A9" s="117" t="s">
        <v>132</v>
      </c>
      <c r="B9" s="119" t="s">
        <v>97</v>
      </c>
      <c r="C9" s="74" t="s">
        <v>95</v>
      </c>
      <c r="D9" s="75"/>
      <c r="E9" s="75"/>
      <c r="F9" s="75"/>
      <c r="G9" s="75"/>
      <c r="H9" s="76">
        <f>H11</f>
        <v>84932.087599999999</v>
      </c>
      <c r="I9" s="76">
        <f t="shared" ref="I9:L9" si="0">I11</f>
        <v>80323.605520000012</v>
      </c>
      <c r="J9" s="76">
        <f t="shared" si="0"/>
        <v>-4608.4820799999979</v>
      </c>
      <c r="K9" s="76">
        <f t="shared" si="0"/>
        <v>50089.781999999999</v>
      </c>
      <c r="L9" s="76">
        <f t="shared" si="0"/>
        <v>52104.881999999998</v>
      </c>
      <c r="M9" s="129"/>
    </row>
    <row r="10" spans="1:13" ht="57" customHeight="1" x14ac:dyDescent="0.2">
      <c r="A10" s="118"/>
      <c r="B10" s="120"/>
      <c r="C10" s="74" t="s">
        <v>115</v>
      </c>
      <c r="D10" s="75"/>
      <c r="E10" s="75"/>
      <c r="F10" s="75"/>
      <c r="G10" s="75"/>
      <c r="H10" s="76"/>
      <c r="I10" s="76"/>
      <c r="J10" s="76"/>
      <c r="K10" s="76"/>
      <c r="L10" s="76"/>
      <c r="M10" s="130"/>
    </row>
    <row r="11" spans="1:13" ht="57.75" customHeight="1" x14ac:dyDescent="0.2">
      <c r="A11" s="118"/>
      <c r="B11" s="120"/>
      <c r="C11" s="74" t="s">
        <v>116</v>
      </c>
      <c r="D11" s="75" t="s">
        <v>96</v>
      </c>
      <c r="E11" s="75" t="s">
        <v>133</v>
      </c>
      <c r="F11" s="75" t="s">
        <v>133</v>
      </c>
      <c r="G11" s="75" t="s">
        <v>133</v>
      </c>
      <c r="H11" s="76">
        <f>H14</f>
        <v>84932.087599999999</v>
      </c>
      <c r="I11" s="76">
        <f t="shared" ref="I11:L11" si="1">I14</f>
        <v>80323.605520000012</v>
      </c>
      <c r="J11" s="76">
        <f t="shared" si="1"/>
        <v>-4608.4820799999979</v>
      </c>
      <c r="K11" s="76">
        <f t="shared" si="1"/>
        <v>50089.781999999999</v>
      </c>
      <c r="L11" s="76">
        <f t="shared" si="1"/>
        <v>52104.881999999998</v>
      </c>
      <c r="M11" s="131"/>
    </row>
    <row r="12" spans="1:13" ht="63" customHeight="1" x14ac:dyDescent="0.2">
      <c r="A12" s="121" t="s">
        <v>103</v>
      </c>
      <c r="B12" s="123" t="s">
        <v>97</v>
      </c>
      <c r="C12" s="77" t="s">
        <v>134</v>
      </c>
      <c r="D12" s="78"/>
      <c r="E12" s="78"/>
      <c r="F12" s="78"/>
      <c r="G12" s="78"/>
      <c r="H12" s="79">
        <f>H14</f>
        <v>84932.087599999999</v>
      </c>
      <c r="I12" s="79">
        <f t="shared" ref="I12:L12" si="2">I14</f>
        <v>80323.605520000012</v>
      </c>
      <c r="J12" s="79">
        <f t="shared" si="2"/>
        <v>-4608.4820799999979</v>
      </c>
      <c r="K12" s="79">
        <f t="shared" si="2"/>
        <v>50089.781999999999</v>
      </c>
      <c r="L12" s="79">
        <f t="shared" si="2"/>
        <v>52104.881999999998</v>
      </c>
      <c r="M12" s="129"/>
    </row>
    <row r="13" spans="1:13" ht="15.75" x14ac:dyDescent="0.2">
      <c r="A13" s="122"/>
      <c r="B13" s="124"/>
      <c r="C13" s="77" t="s">
        <v>115</v>
      </c>
      <c r="D13" s="78"/>
      <c r="E13" s="78"/>
      <c r="F13" s="78"/>
      <c r="G13" s="78"/>
      <c r="H13" s="79"/>
      <c r="I13" s="79"/>
      <c r="J13" s="79"/>
      <c r="K13" s="79"/>
      <c r="L13" s="79"/>
      <c r="M13" s="130"/>
    </row>
    <row r="14" spans="1:13" ht="31.5" x14ac:dyDescent="0.2">
      <c r="A14" s="122"/>
      <c r="B14" s="124"/>
      <c r="C14" s="77" t="s">
        <v>116</v>
      </c>
      <c r="D14" s="78" t="s">
        <v>96</v>
      </c>
      <c r="E14" s="78" t="s">
        <v>133</v>
      </c>
      <c r="F14" s="78" t="s">
        <v>133</v>
      </c>
      <c r="G14" s="78" t="s">
        <v>133</v>
      </c>
      <c r="H14" s="79">
        <f>H17+H20+H21+H24+H25+H26+H27+H28+H29+H32+H33</f>
        <v>84932.087599999999</v>
      </c>
      <c r="I14" s="79">
        <f t="shared" ref="I14:L14" si="3">I17+I20+I21+I24+I25+I26+I27+I28+I29+I32+I33</f>
        <v>80323.605520000012</v>
      </c>
      <c r="J14" s="79">
        <f t="shared" si="3"/>
        <v>-4608.4820799999979</v>
      </c>
      <c r="K14" s="79">
        <f t="shared" si="3"/>
        <v>50089.781999999999</v>
      </c>
      <c r="L14" s="79">
        <f t="shared" si="3"/>
        <v>52104.881999999998</v>
      </c>
      <c r="M14" s="131"/>
    </row>
    <row r="15" spans="1:13" ht="47.25" x14ac:dyDescent="0.2">
      <c r="A15" s="132" t="s">
        <v>106</v>
      </c>
      <c r="B15" s="135" t="s">
        <v>109</v>
      </c>
      <c r="C15" s="65" t="s">
        <v>114</v>
      </c>
      <c r="D15" s="66"/>
      <c r="E15" s="66"/>
      <c r="F15" s="66"/>
      <c r="G15" s="66"/>
      <c r="H15" s="67">
        <f>H17</f>
        <v>150</v>
      </c>
      <c r="I15" s="67">
        <f t="shared" ref="I15:L15" si="4">I17</f>
        <v>150</v>
      </c>
      <c r="J15" s="67">
        <f t="shared" si="4"/>
        <v>0</v>
      </c>
      <c r="K15" s="67">
        <f t="shared" si="4"/>
        <v>0</v>
      </c>
      <c r="L15" s="67">
        <f t="shared" si="4"/>
        <v>0</v>
      </c>
      <c r="M15" s="138"/>
    </row>
    <row r="16" spans="1:13" ht="15.75" x14ac:dyDescent="0.2">
      <c r="A16" s="133"/>
      <c r="B16" s="136"/>
      <c r="C16" s="68" t="s">
        <v>115</v>
      </c>
      <c r="D16" s="69"/>
      <c r="E16" s="69"/>
      <c r="F16" s="69"/>
      <c r="G16" s="69"/>
      <c r="H16" s="70"/>
      <c r="I16" s="70"/>
      <c r="J16" s="70"/>
      <c r="K16" s="70"/>
      <c r="L16" s="70"/>
      <c r="M16" s="139"/>
    </row>
    <row r="17" spans="1:13" ht="47.25" x14ac:dyDescent="0.2">
      <c r="A17" s="134"/>
      <c r="B17" s="137"/>
      <c r="C17" s="68" t="s">
        <v>116</v>
      </c>
      <c r="D17" s="69" t="s">
        <v>96</v>
      </c>
      <c r="E17" s="69" t="s">
        <v>117</v>
      </c>
      <c r="F17" s="69" t="s">
        <v>118</v>
      </c>
      <c r="G17" s="69" t="s">
        <v>119</v>
      </c>
      <c r="H17" s="70">
        <v>150</v>
      </c>
      <c r="I17" s="70">
        <v>150</v>
      </c>
      <c r="J17" s="70">
        <f t="shared" ref="J17:J21" si="5">I17-H17</f>
        <v>0</v>
      </c>
      <c r="K17" s="70">
        <v>0</v>
      </c>
      <c r="L17" s="70">
        <v>0</v>
      </c>
      <c r="M17" s="140"/>
    </row>
    <row r="18" spans="1:13" ht="47.25" x14ac:dyDescent="0.2">
      <c r="A18" s="132" t="s">
        <v>120</v>
      </c>
      <c r="B18" s="135" t="s">
        <v>121</v>
      </c>
      <c r="C18" s="65" t="s">
        <v>114</v>
      </c>
      <c r="D18" s="66"/>
      <c r="E18" s="66"/>
      <c r="F18" s="66"/>
      <c r="G18" s="66"/>
      <c r="H18" s="67">
        <f>H21+H20</f>
        <v>4362.9125999999997</v>
      </c>
      <c r="I18" s="67">
        <f t="shared" ref="I18:L18" si="6">I21+I20</f>
        <v>598</v>
      </c>
      <c r="J18" s="67">
        <f t="shared" si="6"/>
        <v>-3764.9126000000001</v>
      </c>
      <c r="K18" s="67">
        <f t="shared" si="6"/>
        <v>0</v>
      </c>
      <c r="L18" s="67">
        <f t="shared" si="6"/>
        <v>0</v>
      </c>
      <c r="M18" s="138" t="s">
        <v>122</v>
      </c>
    </row>
    <row r="19" spans="1:13" ht="15.75" x14ac:dyDescent="0.2">
      <c r="A19" s="133"/>
      <c r="B19" s="136"/>
      <c r="C19" s="68" t="s">
        <v>115</v>
      </c>
      <c r="D19" s="69"/>
      <c r="E19" s="69"/>
      <c r="F19" s="69"/>
      <c r="G19" s="69"/>
      <c r="H19" s="70"/>
      <c r="I19" s="70"/>
      <c r="J19" s="70"/>
      <c r="K19" s="70"/>
      <c r="L19" s="70"/>
      <c r="M19" s="139"/>
    </row>
    <row r="20" spans="1:13" ht="47.25" x14ac:dyDescent="0.2">
      <c r="A20" s="133"/>
      <c r="B20" s="136"/>
      <c r="C20" s="68" t="s">
        <v>116</v>
      </c>
      <c r="D20" s="69" t="s">
        <v>96</v>
      </c>
      <c r="E20" s="69" t="s">
        <v>117</v>
      </c>
      <c r="F20" s="69" t="s">
        <v>123</v>
      </c>
      <c r="G20" s="69" t="s">
        <v>119</v>
      </c>
      <c r="H20" s="70">
        <v>3763.9126000000001</v>
      </c>
      <c r="I20" s="70">
        <v>0</v>
      </c>
      <c r="J20" s="71">
        <f t="shared" ref="J20" si="7">I20-H20</f>
        <v>-3763.9126000000001</v>
      </c>
      <c r="K20" s="70">
        <v>0</v>
      </c>
      <c r="L20" s="70">
        <v>0</v>
      </c>
      <c r="M20" s="139"/>
    </row>
    <row r="21" spans="1:13" ht="47.25" x14ac:dyDescent="0.2">
      <c r="A21" s="134"/>
      <c r="B21" s="137"/>
      <c r="C21" s="68" t="s">
        <v>116</v>
      </c>
      <c r="D21" s="69" t="s">
        <v>96</v>
      </c>
      <c r="E21" s="69" t="s">
        <v>117</v>
      </c>
      <c r="F21" s="69" t="s">
        <v>123</v>
      </c>
      <c r="G21" s="69" t="s">
        <v>119</v>
      </c>
      <c r="H21" s="70">
        <v>599</v>
      </c>
      <c r="I21" s="70">
        <v>598</v>
      </c>
      <c r="J21" s="71">
        <f t="shared" si="5"/>
        <v>-1</v>
      </c>
      <c r="K21" s="70">
        <v>0</v>
      </c>
      <c r="L21" s="70">
        <v>0</v>
      </c>
      <c r="M21" s="140"/>
    </row>
    <row r="22" spans="1:13" ht="26.25" customHeight="1" x14ac:dyDescent="0.2">
      <c r="A22" s="132" t="s">
        <v>124</v>
      </c>
      <c r="B22" s="141" t="s">
        <v>125</v>
      </c>
      <c r="C22" s="65" t="s">
        <v>114</v>
      </c>
      <c r="D22" s="66"/>
      <c r="E22" s="66"/>
      <c r="F22" s="66"/>
      <c r="G22" s="66"/>
      <c r="H22" s="67">
        <f>SUM(H24:H29)</f>
        <v>50089.781999999999</v>
      </c>
      <c r="I22" s="67">
        <f t="shared" ref="I22:L22" si="8">SUM(I24:I29)</f>
        <v>50087.308610000007</v>
      </c>
      <c r="J22" s="67">
        <f t="shared" si="8"/>
        <v>-2.4733899999962432</v>
      </c>
      <c r="K22" s="67">
        <f t="shared" si="8"/>
        <v>50089.781999999999</v>
      </c>
      <c r="L22" s="67">
        <f t="shared" si="8"/>
        <v>52104.881999999998</v>
      </c>
      <c r="M22" s="144" t="s">
        <v>126</v>
      </c>
    </row>
    <row r="23" spans="1:13" ht="26.25" customHeight="1" x14ac:dyDescent="0.2">
      <c r="A23" s="133"/>
      <c r="B23" s="142"/>
      <c r="C23" s="68" t="s">
        <v>115</v>
      </c>
      <c r="D23" s="69"/>
      <c r="E23" s="69"/>
      <c r="F23" s="69"/>
      <c r="G23" s="69"/>
      <c r="H23" s="70"/>
      <c r="I23" s="70"/>
      <c r="J23" s="70"/>
      <c r="K23" s="70"/>
      <c r="L23" s="70"/>
      <c r="M23" s="145"/>
    </row>
    <row r="24" spans="1:13" ht="26.25" customHeight="1" x14ac:dyDescent="0.2">
      <c r="A24" s="133"/>
      <c r="B24" s="142"/>
      <c r="C24" s="68" t="s">
        <v>116</v>
      </c>
      <c r="D24" s="69" t="s">
        <v>96</v>
      </c>
      <c r="E24" s="69" t="s">
        <v>117</v>
      </c>
      <c r="F24" s="69" t="s">
        <v>127</v>
      </c>
      <c r="G24" s="69" t="s">
        <v>119</v>
      </c>
      <c r="H24" s="70">
        <v>1668.6496000000002</v>
      </c>
      <c r="I24" s="70">
        <v>1668.5328</v>
      </c>
      <c r="J24" s="71">
        <f t="shared" ref="J24:J33" si="9">I24-H24</f>
        <v>-0.11680000000023938</v>
      </c>
      <c r="K24" s="70">
        <v>1655.7532699999999</v>
      </c>
      <c r="L24" s="70">
        <v>1756.50827</v>
      </c>
      <c r="M24" s="145"/>
    </row>
    <row r="25" spans="1:13" ht="26.25" customHeight="1" x14ac:dyDescent="0.2">
      <c r="A25" s="133"/>
      <c r="B25" s="142"/>
      <c r="C25" s="68" t="s">
        <v>116</v>
      </c>
      <c r="D25" s="69" t="s">
        <v>96</v>
      </c>
      <c r="E25" s="69" t="s">
        <v>117</v>
      </c>
      <c r="F25" s="69" t="s">
        <v>127</v>
      </c>
      <c r="G25" s="69" t="s">
        <v>119</v>
      </c>
      <c r="H25" s="70">
        <v>31704.342129999997</v>
      </c>
      <c r="I25" s="70">
        <v>31702.122940000001</v>
      </c>
      <c r="J25" s="71">
        <f t="shared" si="9"/>
        <v>-2.2191899999961606</v>
      </c>
      <c r="K25" s="70">
        <v>31459.28673</v>
      </c>
      <c r="L25" s="70">
        <v>33373.631730000001</v>
      </c>
      <c r="M25" s="145"/>
    </row>
    <row r="26" spans="1:13" ht="26.25" customHeight="1" x14ac:dyDescent="0.2">
      <c r="A26" s="133"/>
      <c r="B26" s="142"/>
      <c r="C26" s="68" t="s">
        <v>116</v>
      </c>
      <c r="D26" s="69" t="s">
        <v>96</v>
      </c>
      <c r="E26" s="69" t="s">
        <v>117</v>
      </c>
      <c r="F26" s="69" t="s">
        <v>127</v>
      </c>
      <c r="G26" s="69" t="s">
        <v>119</v>
      </c>
      <c r="H26" s="70">
        <v>1962.97993</v>
      </c>
      <c r="I26" s="70">
        <v>1962.8425300000001</v>
      </c>
      <c r="J26" s="71">
        <f t="shared" si="9"/>
        <v>-0.1373999999998432</v>
      </c>
      <c r="K26" s="70">
        <v>1173.11313</v>
      </c>
      <c r="L26" s="70">
        <v>1173.11313</v>
      </c>
      <c r="M26" s="145"/>
    </row>
    <row r="27" spans="1:13" ht="26.25" customHeight="1" x14ac:dyDescent="0.2">
      <c r="A27" s="133"/>
      <c r="B27" s="142"/>
      <c r="C27" s="68" t="s">
        <v>116</v>
      </c>
      <c r="D27" s="69" t="s">
        <v>96</v>
      </c>
      <c r="E27" s="69" t="s">
        <v>117</v>
      </c>
      <c r="F27" s="69" t="s">
        <v>127</v>
      </c>
      <c r="G27" s="69" t="s">
        <v>128</v>
      </c>
      <c r="H27" s="70">
        <v>696.71040000000005</v>
      </c>
      <c r="I27" s="70">
        <v>696.71040000000005</v>
      </c>
      <c r="J27" s="70">
        <f t="shared" si="9"/>
        <v>0</v>
      </c>
      <c r="K27" s="70">
        <v>709.60854000000006</v>
      </c>
      <c r="L27" s="70">
        <v>709.60854000000006</v>
      </c>
      <c r="M27" s="145"/>
    </row>
    <row r="28" spans="1:13" ht="26.25" customHeight="1" x14ac:dyDescent="0.2">
      <c r="A28" s="133"/>
      <c r="B28" s="142"/>
      <c r="C28" s="68" t="s">
        <v>116</v>
      </c>
      <c r="D28" s="69" t="s">
        <v>96</v>
      </c>
      <c r="E28" s="69" t="s">
        <v>117</v>
      </c>
      <c r="F28" s="69" t="s">
        <v>127</v>
      </c>
      <c r="G28" s="69" t="s">
        <v>128</v>
      </c>
      <c r="H28" s="70">
        <v>13237.497869999999</v>
      </c>
      <c r="I28" s="70">
        <v>13237.497869999999</v>
      </c>
      <c r="J28" s="70">
        <f t="shared" si="9"/>
        <v>0</v>
      </c>
      <c r="K28" s="70">
        <v>13482.551460000001</v>
      </c>
      <c r="L28" s="70">
        <v>13482.551460000001</v>
      </c>
      <c r="M28" s="145"/>
    </row>
    <row r="29" spans="1:13" ht="26.25" customHeight="1" x14ac:dyDescent="0.2">
      <c r="A29" s="134"/>
      <c r="B29" s="143"/>
      <c r="C29" s="68" t="s">
        <v>116</v>
      </c>
      <c r="D29" s="69" t="s">
        <v>96</v>
      </c>
      <c r="E29" s="69" t="s">
        <v>117</v>
      </c>
      <c r="F29" s="69" t="s">
        <v>127</v>
      </c>
      <c r="G29" s="69" t="s">
        <v>128</v>
      </c>
      <c r="H29" s="70">
        <v>819.60206999999991</v>
      </c>
      <c r="I29" s="70">
        <v>819.60206999999991</v>
      </c>
      <c r="J29" s="70">
        <f t="shared" si="9"/>
        <v>0</v>
      </c>
      <c r="K29" s="70">
        <v>1609.4688700000002</v>
      </c>
      <c r="L29" s="70">
        <v>1609.4688700000002</v>
      </c>
      <c r="M29" s="146"/>
    </row>
    <row r="30" spans="1:13" ht="26.25" customHeight="1" x14ac:dyDescent="0.2">
      <c r="A30" s="132" t="s">
        <v>129</v>
      </c>
      <c r="B30" s="147" t="s">
        <v>130</v>
      </c>
      <c r="C30" s="65" t="s">
        <v>114</v>
      </c>
      <c r="D30" s="62"/>
      <c r="E30" s="62"/>
      <c r="F30" s="62"/>
      <c r="G30" s="62"/>
      <c r="H30" s="72">
        <f>SUM(H32:H33)</f>
        <v>30329.393</v>
      </c>
      <c r="I30" s="72">
        <f t="shared" ref="I30:L30" si="10">SUM(I32:I33)</f>
        <v>29488.296909999997</v>
      </c>
      <c r="J30" s="72">
        <f t="shared" si="10"/>
        <v>-841.09609000000137</v>
      </c>
      <c r="K30" s="72">
        <f t="shared" si="10"/>
        <v>0</v>
      </c>
      <c r="L30" s="72">
        <f t="shared" si="10"/>
        <v>0</v>
      </c>
      <c r="M30" s="144" t="s">
        <v>126</v>
      </c>
    </row>
    <row r="31" spans="1:13" ht="26.25" customHeight="1" x14ac:dyDescent="0.25">
      <c r="A31" s="133"/>
      <c r="B31" s="148"/>
      <c r="C31" s="68" t="s">
        <v>115</v>
      </c>
      <c r="D31" s="69"/>
      <c r="E31" s="69"/>
      <c r="F31" s="69"/>
      <c r="G31" s="73"/>
      <c r="H31" s="70"/>
      <c r="I31" s="70"/>
      <c r="J31" s="70"/>
      <c r="K31" s="70"/>
      <c r="L31" s="70"/>
      <c r="M31" s="145"/>
    </row>
    <row r="32" spans="1:13" ht="26.25" customHeight="1" x14ac:dyDescent="0.2">
      <c r="A32" s="133"/>
      <c r="B32" s="148"/>
      <c r="C32" s="68" t="s">
        <v>116</v>
      </c>
      <c r="D32" s="69" t="s">
        <v>96</v>
      </c>
      <c r="E32" s="69" t="s">
        <v>117</v>
      </c>
      <c r="F32" s="69" t="s">
        <v>131</v>
      </c>
      <c r="G32" s="69" t="s">
        <v>119</v>
      </c>
      <c r="H32" s="70">
        <v>30000</v>
      </c>
      <c r="I32" s="70">
        <v>29168.038649999999</v>
      </c>
      <c r="J32" s="71">
        <f t="shared" si="9"/>
        <v>-831.9613500000014</v>
      </c>
      <c r="K32" s="70">
        <v>0</v>
      </c>
      <c r="L32" s="70">
        <v>0</v>
      </c>
      <c r="M32" s="145"/>
    </row>
    <row r="33" spans="1:13" ht="26.25" customHeight="1" x14ac:dyDescent="0.2">
      <c r="A33" s="134"/>
      <c r="B33" s="149"/>
      <c r="C33" s="68" t="s">
        <v>116</v>
      </c>
      <c r="D33" s="69" t="s">
        <v>96</v>
      </c>
      <c r="E33" s="69" t="s">
        <v>117</v>
      </c>
      <c r="F33" s="69" t="s">
        <v>131</v>
      </c>
      <c r="G33" s="69" t="s">
        <v>119</v>
      </c>
      <c r="H33" s="70">
        <v>329.39299999999997</v>
      </c>
      <c r="I33" s="70">
        <v>320.25826000000001</v>
      </c>
      <c r="J33" s="71">
        <f t="shared" si="9"/>
        <v>-9.1347399999999652</v>
      </c>
      <c r="K33" s="70">
        <v>0</v>
      </c>
      <c r="L33" s="70">
        <v>0</v>
      </c>
      <c r="M33" s="146"/>
    </row>
  </sheetData>
  <mergeCells count="28">
    <mergeCell ref="A22:A29"/>
    <mergeCell ref="B22:B29"/>
    <mergeCell ref="M22:M29"/>
    <mergeCell ref="A30:A33"/>
    <mergeCell ref="B30:B33"/>
    <mergeCell ref="M30:M33"/>
    <mergeCell ref="A15:A17"/>
    <mergeCell ref="B15:B17"/>
    <mergeCell ref="M15:M17"/>
    <mergeCell ref="A18:A21"/>
    <mergeCell ref="B18:B21"/>
    <mergeCell ref="M18:M21"/>
    <mergeCell ref="A9:A11"/>
    <mergeCell ref="B9:B11"/>
    <mergeCell ref="A12:A14"/>
    <mergeCell ref="B12:B14"/>
    <mergeCell ref="A3:M4"/>
    <mergeCell ref="K6:L7"/>
    <mergeCell ref="H7:I7"/>
    <mergeCell ref="J7:J8"/>
    <mergeCell ref="A6:A8"/>
    <mergeCell ref="B6:B8"/>
    <mergeCell ref="C6:C8"/>
    <mergeCell ref="D6:G7"/>
    <mergeCell ref="H6:J6"/>
    <mergeCell ref="M6:M8"/>
    <mergeCell ref="M9:M11"/>
    <mergeCell ref="M12:M14"/>
  </mergeCells>
  <pageMargins left="0.78740157480314965" right="0.78740157480314965" top="1.1811023622047245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="85" zoomScaleNormal="85" zoomScaleSheetLayoutView="70" zoomScalePageLayoutView="60" workbookViewId="0">
      <selection activeCell="I41" sqref="I41:I47"/>
    </sheetView>
  </sheetViews>
  <sheetFormatPr defaultRowHeight="15" x14ac:dyDescent="0.25"/>
  <cols>
    <col min="1" max="1" width="29.5703125" style="22" customWidth="1"/>
    <col min="2" max="2" width="41.5703125" style="22" customWidth="1"/>
    <col min="3" max="3" width="28.7109375" style="23" customWidth="1"/>
    <col min="4" max="4" width="14.28515625" style="24" customWidth="1"/>
    <col min="5" max="5" width="11.85546875" style="24" customWidth="1"/>
    <col min="6" max="6" width="13" style="24" customWidth="1"/>
    <col min="7" max="8" width="11.85546875" style="24" customWidth="1"/>
    <col min="9" max="9" width="48.85546875" style="63" customWidth="1"/>
    <col min="10" max="16384" width="9.140625" style="14"/>
  </cols>
  <sheetData>
    <row r="1" spans="1:11" x14ac:dyDescent="0.25">
      <c r="H1" s="166" t="s">
        <v>48</v>
      </c>
      <c r="I1" s="166"/>
    </row>
    <row r="2" spans="1:11" ht="69" customHeight="1" x14ac:dyDescent="0.3">
      <c r="A2" s="167" t="s">
        <v>19</v>
      </c>
      <c r="B2" s="167"/>
      <c r="C2" s="167"/>
      <c r="D2" s="167"/>
      <c r="E2" s="167"/>
      <c r="F2" s="167"/>
      <c r="G2" s="167"/>
      <c r="H2" s="167"/>
      <c r="I2" s="167"/>
    </row>
    <row r="3" spans="1:11" ht="30.75" customHeight="1" x14ac:dyDescent="0.25">
      <c r="B3" s="25"/>
      <c r="C3" s="25"/>
      <c r="D3" s="25"/>
      <c r="E3" s="25"/>
      <c r="F3" s="25"/>
      <c r="G3" s="25"/>
      <c r="H3" s="25"/>
      <c r="I3" s="64" t="s">
        <v>38</v>
      </c>
    </row>
    <row r="4" spans="1:11" ht="51" customHeight="1" x14ac:dyDescent="0.25">
      <c r="A4" s="168" t="s">
        <v>3</v>
      </c>
      <c r="B4" s="168" t="s">
        <v>49</v>
      </c>
      <c r="C4" s="168" t="s">
        <v>18</v>
      </c>
      <c r="D4" s="168" t="s">
        <v>44</v>
      </c>
      <c r="E4" s="168"/>
      <c r="F4" s="168"/>
      <c r="G4" s="168" t="s">
        <v>7</v>
      </c>
      <c r="H4" s="168"/>
      <c r="I4" s="168" t="s">
        <v>8</v>
      </c>
      <c r="J4" s="26"/>
      <c r="K4" s="26"/>
    </row>
    <row r="5" spans="1:11" ht="22.5" customHeight="1" x14ac:dyDescent="0.25">
      <c r="A5" s="168"/>
      <c r="B5" s="168"/>
      <c r="C5" s="168"/>
      <c r="D5" s="168" t="s">
        <v>9</v>
      </c>
      <c r="E5" s="168"/>
      <c r="F5" s="168" t="s">
        <v>50</v>
      </c>
      <c r="G5" s="168">
        <v>2021</v>
      </c>
      <c r="H5" s="170">
        <v>2022</v>
      </c>
      <c r="I5" s="169"/>
      <c r="J5" s="26"/>
      <c r="K5" s="26"/>
    </row>
    <row r="6" spans="1:11" ht="26.25" customHeight="1" x14ac:dyDescent="0.25">
      <c r="A6" s="168"/>
      <c r="B6" s="168"/>
      <c r="C6" s="168"/>
      <c r="D6" s="27" t="s">
        <v>12</v>
      </c>
      <c r="E6" s="27" t="s">
        <v>13</v>
      </c>
      <c r="F6" s="168"/>
      <c r="G6" s="168"/>
      <c r="H6" s="170"/>
      <c r="I6" s="169"/>
      <c r="J6" s="26"/>
      <c r="K6" s="26"/>
    </row>
    <row r="7" spans="1:11" s="28" customFormat="1" ht="30" customHeight="1" x14ac:dyDescent="0.2">
      <c r="A7" s="162" t="s">
        <v>94</v>
      </c>
      <c r="B7" s="163" t="s">
        <v>97</v>
      </c>
      <c r="C7" s="84" t="s">
        <v>98</v>
      </c>
      <c r="D7" s="85">
        <v>84932.09</v>
      </c>
      <c r="E7" s="85">
        <v>80323.600000000006</v>
      </c>
      <c r="F7" s="86">
        <f>D7-E7</f>
        <v>4608.4899999999907</v>
      </c>
      <c r="G7" s="101">
        <v>50089.8</v>
      </c>
      <c r="H7" s="102">
        <v>52104.9</v>
      </c>
      <c r="I7" s="88"/>
    </row>
    <row r="8" spans="1:11" s="28" customFormat="1" x14ac:dyDescent="0.2">
      <c r="A8" s="162"/>
      <c r="B8" s="164"/>
      <c r="C8" s="84" t="s">
        <v>99</v>
      </c>
      <c r="D8" s="85"/>
      <c r="E8" s="85"/>
      <c r="F8" s="85"/>
      <c r="G8" s="85"/>
      <c r="H8" s="87"/>
      <c r="I8" s="88"/>
    </row>
    <row r="9" spans="1:11" s="28" customFormat="1" x14ac:dyDescent="0.2">
      <c r="A9" s="162"/>
      <c r="B9" s="164"/>
      <c r="C9" s="84" t="s">
        <v>100</v>
      </c>
      <c r="D9" s="85">
        <v>44941.8</v>
      </c>
      <c r="E9" s="85">
        <v>44939.6</v>
      </c>
      <c r="F9" s="85">
        <f>D9-E9</f>
        <v>2.2000000000043656</v>
      </c>
      <c r="G9" s="26">
        <v>44941.8</v>
      </c>
      <c r="H9" s="87">
        <v>46856.2</v>
      </c>
      <c r="I9" s="88"/>
    </row>
    <row r="10" spans="1:11" s="28" customFormat="1" x14ac:dyDescent="0.2">
      <c r="A10" s="162"/>
      <c r="B10" s="164"/>
      <c r="C10" s="84" t="s">
        <v>16</v>
      </c>
      <c r="D10" s="85">
        <v>32365.4</v>
      </c>
      <c r="E10" s="85">
        <v>31533.200000000001</v>
      </c>
      <c r="F10" s="85">
        <f>D10-E10</f>
        <v>832.20000000000073</v>
      </c>
      <c r="G10" s="85">
        <v>2365.4</v>
      </c>
      <c r="H10" s="87">
        <v>2466.1</v>
      </c>
      <c r="I10" s="88"/>
    </row>
    <row r="11" spans="1:11" s="28" customFormat="1" x14ac:dyDescent="0.2">
      <c r="A11" s="162"/>
      <c r="B11" s="164"/>
      <c r="C11" s="84" t="s">
        <v>27</v>
      </c>
      <c r="D11" s="85"/>
      <c r="E11" s="85"/>
      <c r="F11" s="85"/>
      <c r="G11" s="85"/>
      <c r="H11" s="87"/>
      <c r="I11" s="88"/>
    </row>
    <row r="12" spans="1:11" s="28" customFormat="1" ht="17.25" customHeight="1" x14ac:dyDescent="0.2">
      <c r="A12" s="162"/>
      <c r="B12" s="165"/>
      <c r="C12" s="84" t="s">
        <v>101</v>
      </c>
      <c r="D12" s="89">
        <v>7624.9</v>
      </c>
      <c r="E12" s="89">
        <v>3102.6</v>
      </c>
      <c r="F12" s="85">
        <f>D12-E12</f>
        <v>4522.2999999999993</v>
      </c>
      <c r="G12" s="85">
        <v>2782.6</v>
      </c>
      <c r="H12" s="90" t="s">
        <v>102</v>
      </c>
      <c r="I12" s="88"/>
    </row>
    <row r="13" spans="1:11" ht="15" customHeight="1" x14ac:dyDescent="0.25">
      <c r="A13" s="153" t="s">
        <v>103</v>
      </c>
      <c r="B13" s="159" t="s">
        <v>97</v>
      </c>
      <c r="C13" s="91" t="s">
        <v>98</v>
      </c>
      <c r="D13" s="92">
        <f>D20+D27+D34+D41</f>
        <v>84932.1</v>
      </c>
      <c r="E13" s="92">
        <v>80323.600000000006</v>
      </c>
      <c r="F13" s="92">
        <v>4608.4899999999907</v>
      </c>
      <c r="G13" s="103">
        <f>G15+G16+G18</f>
        <v>50089.8</v>
      </c>
      <c r="H13" s="103">
        <f>H15+H16+H18</f>
        <v>52104.899999999994</v>
      </c>
      <c r="I13" s="92"/>
    </row>
    <row r="14" spans="1:11" x14ac:dyDescent="0.25">
      <c r="A14" s="154"/>
      <c r="B14" s="160"/>
      <c r="C14" s="91" t="s">
        <v>99</v>
      </c>
      <c r="D14" s="92"/>
      <c r="E14" s="92"/>
      <c r="F14" s="92"/>
      <c r="G14" s="94"/>
      <c r="H14" s="93"/>
      <c r="I14" s="92"/>
    </row>
    <row r="15" spans="1:11" s="29" customFormat="1" ht="18.75" x14ac:dyDescent="0.3">
      <c r="A15" s="154"/>
      <c r="B15" s="160"/>
      <c r="C15" s="95" t="s">
        <v>100</v>
      </c>
      <c r="D15" s="96">
        <v>44941.8</v>
      </c>
      <c r="E15" s="96">
        <v>44939.6</v>
      </c>
      <c r="F15" s="96">
        <v>2.20000000000437</v>
      </c>
      <c r="G15" s="186">
        <v>44941.8</v>
      </c>
      <c r="H15" s="187">
        <v>46856.2</v>
      </c>
      <c r="I15" s="96"/>
    </row>
    <row r="16" spans="1:11" x14ac:dyDescent="0.25">
      <c r="A16" s="154"/>
      <c r="B16" s="160"/>
      <c r="C16" s="91" t="s">
        <v>16</v>
      </c>
      <c r="D16" s="96">
        <v>32365.4</v>
      </c>
      <c r="E16" s="96">
        <v>31533.200000000001</v>
      </c>
      <c r="F16" s="96">
        <v>832.20000000000095</v>
      </c>
      <c r="G16" s="186">
        <v>2365.4</v>
      </c>
      <c r="H16" s="187">
        <v>2466.1</v>
      </c>
      <c r="I16" s="96"/>
    </row>
    <row r="17" spans="1:9" x14ac:dyDescent="0.25">
      <c r="A17" s="154"/>
      <c r="B17" s="160"/>
      <c r="C17" s="91" t="s">
        <v>27</v>
      </c>
      <c r="D17" s="96"/>
      <c r="E17" s="92"/>
      <c r="F17" s="92"/>
      <c r="G17" s="188"/>
      <c r="H17" s="187"/>
      <c r="I17" s="92"/>
    </row>
    <row r="18" spans="1:9" x14ac:dyDescent="0.25">
      <c r="A18" s="154"/>
      <c r="B18" s="160"/>
      <c r="C18" s="91" t="s">
        <v>101</v>
      </c>
      <c r="D18" s="96">
        <f>D25+D27+D41+D39</f>
        <v>7624.893</v>
      </c>
      <c r="E18" s="96">
        <f>E25+E41+E39</f>
        <v>3252.69</v>
      </c>
      <c r="F18" s="96">
        <f>D18-E18</f>
        <v>4372.2029999999995</v>
      </c>
      <c r="G18" s="186">
        <v>2782.6</v>
      </c>
      <c r="H18" s="186">
        <v>2782.6</v>
      </c>
      <c r="I18" s="96"/>
    </row>
    <row r="19" spans="1:9" x14ac:dyDescent="0.25">
      <c r="A19" s="155"/>
      <c r="B19" s="161"/>
      <c r="C19" s="91" t="s">
        <v>104</v>
      </c>
      <c r="D19" s="92"/>
      <c r="E19" s="92"/>
      <c r="F19" s="92"/>
      <c r="G19" s="97"/>
      <c r="H19" s="93"/>
      <c r="I19" s="92"/>
    </row>
    <row r="20" spans="1:9" ht="15" customHeight="1" x14ac:dyDescent="0.25">
      <c r="A20" s="153" t="s">
        <v>106</v>
      </c>
      <c r="B20" s="156" t="s">
        <v>105</v>
      </c>
      <c r="C20" s="91" t="s">
        <v>98</v>
      </c>
      <c r="D20" s="98">
        <f>D22+D23+D25</f>
        <v>50089.8</v>
      </c>
      <c r="E20" s="98">
        <f>E22+E23+E25</f>
        <v>50087.29</v>
      </c>
      <c r="F20" s="98">
        <f>D20-E20</f>
        <v>2.5100000000020373</v>
      </c>
      <c r="G20" s="98">
        <v>50089.8</v>
      </c>
      <c r="H20" s="99">
        <v>52104.899999999994</v>
      </c>
      <c r="I20" s="150" t="s">
        <v>111</v>
      </c>
    </row>
    <row r="21" spans="1:9" x14ac:dyDescent="0.25">
      <c r="A21" s="154"/>
      <c r="B21" s="157"/>
      <c r="C21" s="91" t="s">
        <v>99</v>
      </c>
      <c r="D21" s="98"/>
      <c r="E21" s="98"/>
      <c r="F21" s="98"/>
      <c r="G21" s="98"/>
      <c r="H21" s="99"/>
      <c r="I21" s="151"/>
    </row>
    <row r="22" spans="1:9" x14ac:dyDescent="0.25">
      <c r="A22" s="154"/>
      <c r="B22" s="157"/>
      <c r="C22" s="95" t="s">
        <v>100</v>
      </c>
      <c r="D22" s="100">
        <v>44941.8</v>
      </c>
      <c r="E22" s="100">
        <v>44939.61</v>
      </c>
      <c r="F22" s="98">
        <f>D22-E22</f>
        <v>2.1900000000023283</v>
      </c>
      <c r="G22" s="98">
        <v>44941.8</v>
      </c>
      <c r="H22" s="99">
        <v>46856.2</v>
      </c>
      <c r="I22" s="151"/>
    </row>
    <row r="23" spans="1:9" x14ac:dyDescent="0.25">
      <c r="A23" s="154"/>
      <c r="B23" s="157"/>
      <c r="C23" s="91" t="s">
        <v>16</v>
      </c>
      <c r="D23" s="98">
        <v>2365.4</v>
      </c>
      <c r="E23" s="98">
        <v>2365.2399999999998</v>
      </c>
      <c r="F23" s="98">
        <f>D23-E23</f>
        <v>0.16000000000030923</v>
      </c>
      <c r="G23" s="98">
        <v>2365.4</v>
      </c>
      <c r="H23" s="99">
        <v>2466.1</v>
      </c>
      <c r="I23" s="151"/>
    </row>
    <row r="24" spans="1:9" x14ac:dyDescent="0.25">
      <c r="A24" s="154"/>
      <c r="B24" s="157"/>
      <c r="C24" s="91" t="s">
        <v>27</v>
      </c>
      <c r="D24" s="98"/>
      <c r="E24" s="98"/>
      <c r="F24" s="98"/>
      <c r="G24" s="98"/>
      <c r="H24" s="99"/>
      <c r="I24" s="151"/>
    </row>
    <row r="25" spans="1:9" x14ac:dyDescent="0.25">
      <c r="A25" s="154"/>
      <c r="B25" s="157"/>
      <c r="C25" s="91" t="s">
        <v>101</v>
      </c>
      <c r="D25" s="98">
        <v>2782.6</v>
      </c>
      <c r="E25" s="98">
        <v>2782.44</v>
      </c>
      <c r="F25" s="98">
        <f>D25-E25</f>
        <v>0.15999999999985448</v>
      </c>
      <c r="G25" s="98">
        <v>2782.6</v>
      </c>
      <c r="H25" s="99">
        <v>2782.6</v>
      </c>
      <c r="I25" s="151"/>
    </row>
    <row r="26" spans="1:9" x14ac:dyDescent="0.25">
      <c r="A26" s="155"/>
      <c r="B26" s="158"/>
      <c r="C26" s="91" t="s">
        <v>104</v>
      </c>
      <c r="D26" s="98"/>
      <c r="E26" s="98"/>
      <c r="F26" s="98"/>
      <c r="G26" s="98"/>
      <c r="H26" s="99"/>
      <c r="I26" s="152"/>
    </row>
    <row r="27" spans="1:9" ht="15" customHeight="1" x14ac:dyDescent="0.25">
      <c r="A27" s="153"/>
      <c r="B27" s="156" t="s">
        <v>107</v>
      </c>
      <c r="C27" s="91" t="s">
        <v>98</v>
      </c>
      <c r="D27" s="98">
        <v>4362.8999999999996</v>
      </c>
      <c r="E27" s="98">
        <v>0</v>
      </c>
      <c r="F27" s="98">
        <f>D27-E27</f>
        <v>4362.8999999999996</v>
      </c>
      <c r="G27" s="98">
        <v>0</v>
      </c>
      <c r="H27" s="98">
        <v>0</v>
      </c>
      <c r="I27" s="150" t="s">
        <v>136</v>
      </c>
    </row>
    <row r="28" spans="1:9" x14ac:dyDescent="0.25">
      <c r="A28" s="154"/>
      <c r="B28" s="157"/>
      <c r="C28" s="91" t="s">
        <v>99</v>
      </c>
      <c r="D28" s="98"/>
      <c r="E28" s="98"/>
      <c r="F28" s="98"/>
      <c r="G28" s="98"/>
      <c r="H28" s="99"/>
      <c r="I28" s="151"/>
    </row>
    <row r="29" spans="1:9" x14ac:dyDescent="0.25">
      <c r="A29" s="154"/>
      <c r="B29" s="157"/>
      <c r="C29" s="95" t="s">
        <v>100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151"/>
    </row>
    <row r="30" spans="1:9" x14ac:dyDescent="0.25">
      <c r="A30" s="154"/>
      <c r="B30" s="157"/>
      <c r="C30" s="91" t="s">
        <v>16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151"/>
    </row>
    <row r="31" spans="1:9" x14ac:dyDescent="0.25">
      <c r="A31" s="154"/>
      <c r="B31" s="157"/>
      <c r="C31" s="91" t="s">
        <v>27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151"/>
    </row>
    <row r="32" spans="1:9" x14ac:dyDescent="0.25">
      <c r="A32" s="154"/>
      <c r="B32" s="157"/>
      <c r="C32" s="91" t="s">
        <v>101</v>
      </c>
      <c r="D32" s="98">
        <v>4362.8999999999996</v>
      </c>
      <c r="E32" s="98">
        <v>598</v>
      </c>
      <c r="F32" s="98">
        <f>D32-E32</f>
        <v>3764.8999999999996</v>
      </c>
      <c r="G32" s="98">
        <v>0</v>
      </c>
      <c r="H32" s="98">
        <v>0</v>
      </c>
      <c r="I32" s="151"/>
    </row>
    <row r="33" spans="1:9" x14ac:dyDescent="0.25">
      <c r="A33" s="155"/>
      <c r="B33" s="158"/>
      <c r="C33" s="91" t="s">
        <v>104</v>
      </c>
      <c r="D33" s="98"/>
      <c r="E33" s="98"/>
      <c r="F33" s="98"/>
      <c r="G33" s="98"/>
      <c r="H33" s="99"/>
      <c r="I33" s="152"/>
    </row>
    <row r="34" spans="1:9" ht="15" customHeight="1" x14ac:dyDescent="0.25">
      <c r="A34" s="153"/>
      <c r="B34" s="156" t="s">
        <v>108</v>
      </c>
      <c r="C34" s="91" t="s">
        <v>98</v>
      </c>
      <c r="D34" s="98">
        <v>30329.4</v>
      </c>
      <c r="E34" s="98">
        <f>E37+E39</f>
        <v>29488.25</v>
      </c>
      <c r="F34" s="98">
        <f>F37+F39</f>
        <v>841.14300000000003</v>
      </c>
      <c r="G34" s="101">
        <v>0</v>
      </c>
      <c r="H34" s="102">
        <v>0</v>
      </c>
      <c r="I34" s="150" t="s">
        <v>110</v>
      </c>
    </row>
    <row r="35" spans="1:9" x14ac:dyDescent="0.25">
      <c r="A35" s="154"/>
      <c r="B35" s="157"/>
      <c r="C35" s="91" t="s">
        <v>99</v>
      </c>
      <c r="D35" s="98"/>
      <c r="E35" s="98"/>
      <c r="F35" s="98"/>
      <c r="G35" s="98"/>
      <c r="H35" s="99"/>
      <c r="I35" s="151"/>
    </row>
    <row r="36" spans="1:9" x14ac:dyDescent="0.25">
      <c r="A36" s="154"/>
      <c r="B36" s="157"/>
      <c r="C36" s="95" t="s">
        <v>100</v>
      </c>
      <c r="D36" s="100">
        <v>0</v>
      </c>
      <c r="E36" s="100">
        <v>0</v>
      </c>
      <c r="F36" s="98">
        <v>0</v>
      </c>
      <c r="G36" s="98">
        <v>0</v>
      </c>
      <c r="H36" s="99">
        <v>0</v>
      </c>
      <c r="I36" s="151"/>
    </row>
    <row r="37" spans="1:9" x14ac:dyDescent="0.25">
      <c r="A37" s="154"/>
      <c r="B37" s="157"/>
      <c r="C37" s="91" t="s">
        <v>16</v>
      </c>
      <c r="D37" s="98">
        <v>30000</v>
      </c>
      <c r="E37" s="98">
        <v>29168</v>
      </c>
      <c r="F37" s="98">
        <f>D37-E37</f>
        <v>832</v>
      </c>
      <c r="G37" s="98">
        <v>0</v>
      </c>
      <c r="H37" s="99">
        <v>0</v>
      </c>
      <c r="I37" s="151"/>
    </row>
    <row r="38" spans="1:9" x14ac:dyDescent="0.25">
      <c r="A38" s="154"/>
      <c r="B38" s="157"/>
      <c r="C38" s="91" t="s">
        <v>27</v>
      </c>
      <c r="D38" s="98">
        <v>0</v>
      </c>
      <c r="E38" s="98">
        <v>0</v>
      </c>
      <c r="F38" s="98">
        <v>0</v>
      </c>
      <c r="G38" s="98">
        <v>0</v>
      </c>
      <c r="H38" s="99">
        <v>0</v>
      </c>
      <c r="I38" s="151"/>
    </row>
    <row r="39" spans="1:9" x14ac:dyDescent="0.25">
      <c r="A39" s="154"/>
      <c r="B39" s="157"/>
      <c r="C39" s="91" t="s">
        <v>101</v>
      </c>
      <c r="D39" s="98">
        <v>329.39299999999997</v>
      </c>
      <c r="E39" s="98">
        <v>320.25</v>
      </c>
      <c r="F39" s="98">
        <f>D39-E39</f>
        <v>9.1429999999999723</v>
      </c>
      <c r="G39" s="98">
        <v>0</v>
      </c>
      <c r="H39" s="99">
        <v>0</v>
      </c>
      <c r="I39" s="151"/>
    </row>
    <row r="40" spans="1:9" x14ac:dyDescent="0.25">
      <c r="A40" s="155"/>
      <c r="B40" s="158"/>
      <c r="C40" s="91" t="s">
        <v>104</v>
      </c>
      <c r="D40" s="98">
        <v>0</v>
      </c>
      <c r="E40" s="98">
        <v>0</v>
      </c>
      <c r="F40" s="98">
        <v>0</v>
      </c>
      <c r="G40" s="98">
        <v>0</v>
      </c>
      <c r="H40" s="99">
        <v>0</v>
      </c>
      <c r="I40" s="152"/>
    </row>
    <row r="41" spans="1:9" ht="15" customHeight="1" x14ac:dyDescent="0.25">
      <c r="A41" s="153"/>
      <c r="B41" s="156" t="s">
        <v>109</v>
      </c>
      <c r="C41" s="91" t="s">
        <v>98</v>
      </c>
      <c r="D41" s="101">
        <v>150</v>
      </c>
      <c r="E41" s="101">
        <v>150</v>
      </c>
      <c r="F41" s="101">
        <f>D41-E41</f>
        <v>0</v>
      </c>
      <c r="G41" s="101">
        <v>0</v>
      </c>
      <c r="H41" s="102">
        <v>0</v>
      </c>
      <c r="I41" s="150" t="s">
        <v>135</v>
      </c>
    </row>
    <row r="42" spans="1:9" x14ac:dyDescent="0.25">
      <c r="A42" s="154"/>
      <c r="B42" s="157"/>
      <c r="C42" s="91" t="s">
        <v>99</v>
      </c>
      <c r="D42" s="101"/>
      <c r="E42" s="101"/>
      <c r="F42" s="101"/>
      <c r="G42" s="101"/>
      <c r="H42" s="102"/>
      <c r="I42" s="151"/>
    </row>
    <row r="43" spans="1:9" x14ac:dyDescent="0.25">
      <c r="A43" s="154"/>
      <c r="B43" s="157"/>
      <c r="C43" s="95" t="s">
        <v>100</v>
      </c>
      <c r="D43" s="101">
        <v>0</v>
      </c>
      <c r="E43" s="101">
        <v>0</v>
      </c>
      <c r="F43" s="101">
        <v>0</v>
      </c>
      <c r="G43" s="101">
        <v>0</v>
      </c>
      <c r="H43" s="102">
        <v>0</v>
      </c>
      <c r="I43" s="151"/>
    </row>
    <row r="44" spans="1:9" x14ac:dyDescent="0.25">
      <c r="A44" s="154"/>
      <c r="B44" s="157"/>
      <c r="C44" s="91" t="s">
        <v>16</v>
      </c>
      <c r="D44" s="101">
        <v>0</v>
      </c>
      <c r="E44" s="101">
        <v>0</v>
      </c>
      <c r="F44" s="101">
        <v>0</v>
      </c>
      <c r="G44" s="101">
        <v>0</v>
      </c>
      <c r="H44" s="102">
        <v>0</v>
      </c>
      <c r="I44" s="151"/>
    </row>
    <row r="45" spans="1:9" x14ac:dyDescent="0.25">
      <c r="A45" s="154"/>
      <c r="B45" s="157"/>
      <c r="C45" s="91" t="s">
        <v>27</v>
      </c>
      <c r="D45" s="101">
        <v>0</v>
      </c>
      <c r="E45" s="101">
        <v>0</v>
      </c>
      <c r="F45" s="101">
        <v>0</v>
      </c>
      <c r="G45" s="101">
        <v>0</v>
      </c>
      <c r="H45" s="102">
        <v>0</v>
      </c>
      <c r="I45" s="151"/>
    </row>
    <row r="46" spans="1:9" x14ac:dyDescent="0.25">
      <c r="A46" s="154"/>
      <c r="B46" s="157"/>
      <c r="C46" s="91" t="s">
        <v>101</v>
      </c>
      <c r="D46" s="101">
        <v>150</v>
      </c>
      <c r="E46" s="101">
        <v>150</v>
      </c>
      <c r="F46" s="101">
        <f>D46-E46</f>
        <v>0</v>
      </c>
      <c r="G46" s="101">
        <v>0</v>
      </c>
      <c r="H46" s="102">
        <v>0</v>
      </c>
      <c r="I46" s="151"/>
    </row>
    <row r="47" spans="1:9" x14ac:dyDescent="0.25">
      <c r="A47" s="155"/>
      <c r="B47" s="158"/>
      <c r="C47" s="91" t="s">
        <v>104</v>
      </c>
      <c r="D47" s="101">
        <v>0</v>
      </c>
      <c r="E47" s="101">
        <v>0</v>
      </c>
      <c r="F47" s="101">
        <v>0</v>
      </c>
      <c r="G47" s="101">
        <v>0</v>
      </c>
      <c r="H47" s="102">
        <v>0</v>
      </c>
      <c r="I47" s="152"/>
    </row>
  </sheetData>
  <mergeCells count="28">
    <mergeCell ref="A7:A12"/>
    <mergeCell ref="B7:B12"/>
    <mergeCell ref="H1:I1"/>
    <mergeCell ref="A2:I2"/>
    <mergeCell ref="A4:A6"/>
    <mergeCell ref="B4:B6"/>
    <mergeCell ref="C4:C6"/>
    <mergeCell ref="D4:F4"/>
    <mergeCell ref="G4:H4"/>
    <mergeCell ref="I4:I6"/>
    <mergeCell ref="D5:E5"/>
    <mergeCell ref="F5:F6"/>
    <mergeCell ref="G5:G6"/>
    <mergeCell ref="H5:H6"/>
    <mergeCell ref="I41:I47"/>
    <mergeCell ref="I34:I40"/>
    <mergeCell ref="I27:I33"/>
    <mergeCell ref="I20:I26"/>
    <mergeCell ref="A13:A19"/>
    <mergeCell ref="A20:A26"/>
    <mergeCell ref="A27:A33"/>
    <mergeCell ref="A34:A40"/>
    <mergeCell ref="A41:A47"/>
    <mergeCell ref="B34:B40"/>
    <mergeCell ref="B41:B47"/>
    <mergeCell ref="B13:B19"/>
    <mergeCell ref="B20:B26"/>
    <mergeCell ref="B27:B33"/>
  </mergeCells>
  <pageMargins left="0.78740157480314965" right="0.78740157480314965" top="1.1811023622047245" bottom="0.59055118110236227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1"/>
  <sheetViews>
    <sheetView zoomScale="55" zoomScaleNormal="55" zoomScaleSheetLayoutView="100" workbookViewId="0">
      <pane ySplit="12" topLeftCell="A13" activePane="bottomLeft" state="frozen"/>
      <selection pane="bottomLeft" activeCell="Q13" sqref="Q13"/>
    </sheetView>
  </sheetViews>
  <sheetFormatPr defaultColWidth="9.140625" defaultRowHeight="15.75" x14ac:dyDescent="0.25"/>
  <cols>
    <col min="1" max="1" width="6.140625" style="36" customWidth="1"/>
    <col min="2" max="2" width="33.140625" style="37" customWidth="1"/>
    <col min="3" max="3" width="12.28515625" style="33" customWidth="1"/>
    <col min="4" max="4" width="13.7109375" style="33" customWidth="1"/>
    <col min="5" max="5" width="11.42578125" style="33" customWidth="1"/>
    <col min="6" max="6" width="10.28515625" style="33" customWidth="1"/>
    <col min="7" max="7" width="11.7109375" style="33" customWidth="1"/>
    <col min="8" max="8" width="10.28515625" style="33" customWidth="1"/>
    <col min="9" max="9" width="12.5703125" style="33" customWidth="1"/>
    <col min="10" max="10" width="12.7109375" style="33" customWidth="1"/>
    <col min="11" max="11" width="12.42578125" style="33" customWidth="1"/>
    <col min="12" max="12" width="12.5703125" style="33" customWidth="1"/>
    <col min="13" max="13" width="9.85546875" style="33" customWidth="1"/>
    <col min="14" max="14" width="11" style="33" customWidth="1"/>
    <col min="15" max="15" width="12" style="33" customWidth="1"/>
    <col min="16" max="16" width="11.85546875" style="33" customWidth="1"/>
    <col min="17" max="17" width="12.7109375" style="33" customWidth="1"/>
    <col min="18" max="18" width="9.42578125" style="33" customWidth="1"/>
    <col min="19" max="19" width="17.28515625" style="33" customWidth="1"/>
    <col min="20" max="20" width="26.42578125" style="38" customWidth="1"/>
    <col min="21" max="16384" width="9.140625" style="34"/>
  </cols>
  <sheetData>
    <row r="1" spans="1:20" ht="15.75" customHeight="1" x14ac:dyDescent="0.25">
      <c r="A1" s="30"/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R1" s="32"/>
      <c r="S1" s="171" t="s">
        <v>42</v>
      </c>
      <c r="T1" s="171"/>
    </row>
    <row r="2" spans="1:20" x14ac:dyDescent="0.25">
      <c r="A2" s="30"/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R2" s="32"/>
      <c r="S2" s="35"/>
      <c r="T2" s="35"/>
    </row>
    <row r="3" spans="1:20" ht="16.5" customHeight="1" x14ac:dyDescent="0.25">
      <c r="A3" s="30"/>
      <c r="B3" s="172" t="s">
        <v>52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</row>
    <row r="4" spans="1:20" ht="33" customHeight="1" x14ac:dyDescent="0.25">
      <c r="A4" s="30"/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</row>
    <row r="5" spans="1:20" x14ac:dyDescent="0.25">
      <c r="A5" s="173" t="s">
        <v>51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</row>
    <row r="6" spans="1:20" x14ac:dyDescent="0.25">
      <c r="A6" s="173" t="s">
        <v>29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</row>
    <row r="7" spans="1:20" ht="15" customHeight="1" x14ac:dyDescent="0.25"/>
    <row r="8" spans="1:20" x14ac:dyDescent="0.25">
      <c r="A8" s="30"/>
      <c r="B8" s="39"/>
      <c r="C8" s="40"/>
      <c r="D8" s="40"/>
      <c r="E8" s="40"/>
      <c r="F8" s="40"/>
      <c r="G8" s="40"/>
      <c r="H8" s="32"/>
      <c r="I8" s="32"/>
      <c r="J8" s="32"/>
      <c r="K8" s="32"/>
      <c r="L8" s="32"/>
      <c r="M8" s="32"/>
      <c r="N8" s="32"/>
      <c r="O8" s="32"/>
      <c r="P8" s="32"/>
      <c r="R8" s="32"/>
      <c r="S8" s="32"/>
      <c r="T8" s="41" t="s">
        <v>39</v>
      </c>
    </row>
    <row r="9" spans="1:20" ht="15" customHeight="1" x14ac:dyDescent="0.25">
      <c r="A9" s="174" t="s">
        <v>20</v>
      </c>
      <c r="B9" s="176" t="s">
        <v>30</v>
      </c>
      <c r="C9" s="174" t="s">
        <v>53</v>
      </c>
      <c r="D9" s="174" t="s">
        <v>31</v>
      </c>
      <c r="E9" s="174" t="s">
        <v>32</v>
      </c>
      <c r="F9" s="176" t="s">
        <v>67</v>
      </c>
      <c r="G9" s="176"/>
      <c r="H9" s="178" t="s">
        <v>68</v>
      </c>
      <c r="I9" s="179"/>
      <c r="J9" s="179"/>
      <c r="K9" s="179"/>
      <c r="L9" s="179"/>
      <c r="M9" s="180"/>
      <c r="N9" s="174" t="s">
        <v>69</v>
      </c>
      <c r="O9" s="174"/>
      <c r="P9" s="174"/>
      <c r="Q9" s="174"/>
      <c r="R9" s="174"/>
      <c r="S9" s="176" t="s">
        <v>70</v>
      </c>
      <c r="T9" s="184" t="s">
        <v>71</v>
      </c>
    </row>
    <row r="10" spans="1:20" ht="36.75" customHeight="1" x14ac:dyDescent="0.25">
      <c r="A10" s="175"/>
      <c r="B10" s="177"/>
      <c r="C10" s="174"/>
      <c r="D10" s="174"/>
      <c r="E10" s="177"/>
      <c r="F10" s="176"/>
      <c r="G10" s="176"/>
      <c r="H10" s="181"/>
      <c r="I10" s="182"/>
      <c r="J10" s="182"/>
      <c r="K10" s="182"/>
      <c r="L10" s="182"/>
      <c r="M10" s="183"/>
      <c r="N10" s="174"/>
      <c r="O10" s="174"/>
      <c r="P10" s="174"/>
      <c r="Q10" s="174"/>
      <c r="R10" s="174"/>
      <c r="S10" s="176"/>
      <c r="T10" s="184"/>
    </row>
    <row r="11" spans="1:20" ht="31.5" customHeight="1" x14ac:dyDescent="0.25">
      <c r="A11" s="175"/>
      <c r="B11" s="177"/>
      <c r="C11" s="174"/>
      <c r="D11" s="174"/>
      <c r="E11" s="177"/>
      <c r="F11" s="174" t="s">
        <v>26</v>
      </c>
      <c r="G11" s="174" t="s">
        <v>33</v>
      </c>
      <c r="H11" s="176" t="s">
        <v>34</v>
      </c>
      <c r="I11" s="185" t="s">
        <v>35</v>
      </c>
      <c r="J11" s="177" t="s">
        <v>36</v>
      </c>
      <c r="K11" s="177"/>
      <c r="L11" s="177"/>
      <c r="M11" s="177"/>
      <c r="N11" s="176" t="s">
        <v>35</v>
      </c>
      <c r="O11" s="177" t="s">
        <v>36</v>
      </c>
      <c r="P11" s="177"/>
      <c r="Q11" s="177"/>
      <c r="R11" s="177"/>
      <c r="S11" s="176"/>
      <c r="T11" s="184"/>
    </row>
    <row r="12" spans="1:20" ht="74.25" customHeight="1" x14ac:dyDescent="0.25">
      <c r="A12" s="175"/>
      <c r="B12" s="177"/>
      <c r="C12" s="174"/>
      <c r="D12" s="174"/>
      <c r="E12" s="177"/>
      <c r="F12" s="174"/>
      <c r="G12" s="174"/>
      <c r="H12" s="176"/>
      <c r="I12" s="185"/>
      <c r="J12" s="42" t="s">
        <v>17</v>
      </c>
      <c r="K12" s="42" t="s">
        <v>16</v>
      </c>
      <c r="L12" s="42" t="s">
        <v>15</v>
      </c>
      <c r="M12" s="42" t="s">
        <v>27</v>
      </c>
      <c r="N12" s="176"/>
      <c r="O12" s="42" t="s">
        <v>17</v>
      </c>
      <c r="P12" s="42" t="s">
        <v>16</v>
      </c>
      <c r="Q12" s="42" t="s">
        <v>15</v>
      </c>
      <c r="R12" s="43" t="s">
        <v>27</v>
      </c>
      <c r="S12" s="176"/>
      <c r="T12" s="184"/>
    </row>
    <row r="13" spans="1:20" ht="31.5" x14ac:dyDescent="0.25">
      <c r="A13" s="44">
        <v>1</v>
      </c>
      <c r="B13" s="45" t="s">
        <v>54</v>
      </c>
      <c r="C13" s="46"/>
      <c r="D13" s="46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8"/>
    </row>
    <row r="14" spans="1:20" x14ac:dyDescent="0.25">
      <c r="A14" s="44"/>
      <c r="B14" s="45" t="s">
        <v>56</v>
      </c>
      <c r="C14" s="46"/>
      <c r="D14" s="46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8"/>
    </row>
    <row r="15" spans="1:20" x14ac:dyDescent="0.25">
      <c r="A15" s="44"/>
      <c r="B15" s="45" t="s">
        <v>55</v>
      </c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8"/>
    </row>
    <row r="16" spans="1:20" x14ac:dyDescent="0.25">
      <c r="A16" s="44"/>
      <c r="B16" s="50" t="s">
        <v>65</v>
      </c>
      <c r="C16" s="51"/>
      <c r="D16" s="49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52"/>
      <c r="T16" s="48"/>
    </row>
    <row r="17" spans="1:20" x14ac:dyDescent="0.25">
      <c r="A17" s="44"/>
      <c r="B17" s="45" t="s">
        <v>57</v>
      </c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</row>
    <row r="18" spans="1:20" x14ac:dyDescent="0.25">
      <c r="A18" s="44"/>
      <c r="B18" s="45" t="s">
        <v>58</v>
      </c>
      <c r="C18" s="49"/>
      <c r="D18" s="49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8"/>
    </row>
    <row r="19" spans="1:20" x14ac:dyDescent="0.25">
      <c r="A19" s="44"/>
      <c r="B19" s="50" t="s">
        <v>66</v>
      </c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8"/>
    </row>
    <row r="20" spans="1:20" x14ac:dyDescent="0.25">
      <c r="A20" s="44"/>
      <c r="B20" s="45" t="s">
        <v>59</v>
      </c>
      <c r="C20" s="49"/>
      <c r="D20" s="49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8"/>
    </row>
    <row r="21" spans="1:20" x14ac:dyDescent="0.25">
      <c r="A21" s="44"/>
      <c r="B21" s="45" t="s">
        <v>60</v>
      </c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</row>
    <row r="22" spans="1:20" ht="31.5" x14ac:dyDescent="0.25">
      <c r="A22" s="44"/>
      <c r="B22" s="45" t="s">
        <v>61</v>
      </c>
      <c r="C22" s="49"/>
      <c r="D22" s="49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53"/>
    </row>
    <row r="23" spans="1:20" x14ac:dyDescent="0.25">
      <c r="A23" s="44"/>
      <c r="B23" s="45" t="s">
        <v>62</v>
      </c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</row>
    <row r="24" spans="1:20" s="54" customFormat="1" x14ac:dyDescent="0.25">
      <c r="A24" s="44"/>
      <c r="B24" s="50" t="s">
        <v>65</v>
      </c>
      <c r="C24" s="49"/>
      <c r="D24" s="49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8"/>
    </row>
    <row r="25" spans="1:20" x14ac:dyDescent="0.25">
      <c r="B25" s="45" t="s">
        <v>63</v>
      </c>
    </row>
    <row r="26" spans="1:20" x14ac:dyDescent="0.25">
      <c r="B26" s="45" t="s">
        <v>64</v>
      </c>
    </row>
    <row r="29" spans="1:20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</row>
    <row r="30" spans="1:20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</row>
    <row r="31" spans="1:20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</row>
    <row r="32" spans="1:20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</row>
    <row r="33" spans="1:20" x14ac:dyDescent="0.2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</row>
    <row r="34" spans="1:2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</row>
    <row r="35" spans="1:20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  <row r="37" spans="1:20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1:20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</row>
    <row r="39" spans="1:20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  <row r="46" spans="1:20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</row>
    <row r="47" spans="1:20" x14ac:dyDescent="0.25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</row>
    <row r="48" spans="1:20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</row>
    <row r="49" spans="1:20" x14ac:dyDescent="0.25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</row>
    <row r="50" spans="1:20" ht="70.5" customHeight="1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ht="70.5" customHeight="1" x14ac:dyDescent="0.2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ht="70.5" customHeight="1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  <row r="53" spans="1:20" ht="70.5" customHeight="1" x14ac:dyDescent="0.2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</row>
    <row r="54" spans="1:20" ht="70.5" customHeight="1" x14ac:dyDescent="0.2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ht="70.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ht="70.5" customHeight="1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</row>
    <row r="57" spans="1:20" ht="70.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</row>
    <row r="58" spans="1:20" ht="70.5" customHeight="1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ht="70.5" customHeight="1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ht="70.5" customHeigh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</row>
    <row r="61" spans="1:20" ht="70.5" customHeigh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</row>
    <row r="62" spans="1:20" ht="70.5" customHeight="1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</row>
    <row r="63" spans="1:20" ht="70.5" customHeigh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0" ht="70.5" customHeight="1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ht="70.5" customHeight="1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70.5" customHeight="1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</row>
    <row r="67" spans="1:20" ht="70.5" customHeight="1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</row>
    <row r="68" spans="1:20" ht="70.5" customHeight="1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70.5" customHeight="1" x14ac:dyDescent="0.2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</row>
    <row r="70" spans="1:20" ht="70.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</row>
    <row r="71" spans="1:20" ht="70.5" customHeight="1" x14ac:dyDescent="0.2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</row>
    <row r="72" spans="1:20" ht="70.5" customHeight="1" x14ac:dyDescent="0.25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</row>
    <row r="73" spans="1:20" ht="70.5" customHeight="1" x14ac:dyDescent="0.25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</row>
    <row r="74" spans="1:20" ht="70.5" customHeight="1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</row>
    <row r="75" spans="1:20" ht="70.5" customHeight="1" x14ac:dyDescent="0.2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</row>
    <row r="76" spans="1:20" ht="70.5" customHeight="1" x14ac:dyDescent="0.25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</row>
    <row r="77" spans="1:20" ht="70.5" customHeight="1" x14ac:dyDescent="0.25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</row>
    <row r="78" spans="1:20" ht="70.5" customHeight="1" x14ac:dyDescent="0.25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</row>
    <row r="79" spans="1:20" ht="70.5" customHeight="1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</row>
    <row r="80" spans="1:20" ht="70.5" customHeight="1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</row>
    <row r="81" spans="1:20" ht="70.5" customHeight="1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</row>
  </sheetData>
  <mergeCells count="21">
    <mergeCell ref="H11:H12"/>
    <mergeCell ref="I11:I12"/>
    <mergeCell ref="J11:M11"/>
    <mergeCell ref="N11:N12"/>
    <mergeCell ref="O11:R11"/>
    <mergeCell ref="S1:T1"/>
    <mergeCell ref="B3:T4"/>
    <mergeCell ref="A5:T5"/>
    <mergeCell ref="A6:T6"/>
    <mergeCell ref="A9:A12"/>
    <mergeCell ref="B9:B12"/>
    <mergeCell ref="C9:C12"/>
    <mergeCell ref="D9:D12"/>
    <mergeCell ref="E9:E12"/>
    <mergeCell ref="F9:G10"/>
    <mergeCell ref="H9:M10"/>
    <mergeCell ref="N9:R10"/>
    <mergeCell ref="S9:S12"/>
    <mergeCell ref="T9:T12"/>
    <mergeCell ref="F11:F12"/>
    <mergeCell ref="G11:G12"/>
  </mergeCells>
  <hyperlinks>
    <hyperlink ref="B11" location="Par1252" display="Par1252"/>
  </hyperlinks>
  <pageMargins left="0.78740157480314965" right="0.78740157480314965" top="1.1811023622047245" bottom="0.59055118110236227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Приложение 8</vt:lpstr>
      <vt:lpstr>Приложение 9</vt:lpstr>
      <vt:lpstr>Приложение 10</vt:lpstr>
      <vt:lpstr>Приложение 11</vt:lpstr>
      <vt:lpstr>'Приложение 10'!Заголовки_для_печати</vt:lpstr>
      <vt:lpstr>'Приложение 11'!Заголовки_для_печати</vt:lpstr>
      <vt:lpstr>'Приложение 8'!Заголовки_для_печати</vt:lpstr>
      <vt:lpstr>'Приложение 9'!Заголовки_для_печати</vt:lpstr>
      <vt:lpstr>'Приложение 10'!Область_печати</vt:lpstr>
      <vt:lpstr>'Приложение 11'!Область_печати</vt:lpstr>
      <vt:lpstr>'Приложение 8'!Область_печати</vt:lpstr>
      <vt:lpstr>'Приложение 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rep:2.46.0.82</dc:description>
  <cp:lastModifiedBy>тофил</cp:lastModifiedBy>
  <cp:lastPrinted>2021-03-09T03:00:48Z</cp:lastPrinted>
  <dcterms:created xsi:type="dcterms:W3CDTF">2019-01-28T01:26:30Z</dcterms:created>
  <dcterms:modified xsi:type="dcterms:W3CDTF">2021-03-09T13:01:37Z</dcterms:modified>
</cp:coreProperties>
</file>