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Rudenova\Downloads\"/>
    </mc:Choice>
  </mc:AlternateContent>
  <bookViews>
    <workbookView xWindow="0" yWindow="0" windowWidth="28800" windowHeight="12435"/>
  </bookViews>
  <sheets>
    <sheet name="целевые ориентиры" sheetId="1" r:id="rId1"/>
    <sheet name="Лист1" sheetId="2" r:id="rId2"/>
    <sheet name="приложение 3" sheetId="3" r:id="rId3"/>
    <sheet name="Приложение 4" sheetId="4" r:id="rId4"/>
  </sheets>
  <definedNames>
    <definedName name="_xlnm._FilterDatabase" localSheetId="3" hidden="1">'Приложение 4'!$A$18:$T$65</definedName>
    <definedName name="_xlnm.Print_Titles" localSheetId="3">'Приложение 4'!$9:$12</definedName>
    <definedName name="_xlnm.Print_Area" localSheetId="1">Лист1!$A$1:$M$105</definedName>
    <definedName name="_xlnm.Print_Area" localSheetId="3">'Приложение 4'!$A$1:$T$66</definedName>
  </definedNames>
  <calcPr calcId="152511"/>
</workbook>
</file>

<file path=xl/calcChain.xml><?xml version="1.0" encoding="utf-8"?>
<calcChain xmlns="http://schemas.openxmlformats.org/spreadsheetml/2006/main">
  <c r="S66" i="4" l="1"/>
  <c r="Q66" i="4"/>
  <c r="P66" i="4"/>
  <c r="O66" i="4"/>
  <c r="N66" i="4"/>
  <c r="L66" i="4"/>
  <c r="K66" i="4"/>
  <c r="J66" i="4"/>
  <c r="I66" i="4"/>
  <c r="F131" i="3" l="1"/>
  <c r="F126" i="3"/>
  <c r="F122" i="3"/>
  <c r="F119" i="3"/>
  <c r="F117" i="3"/>
  <c r="F112" i="3"/>
  <c r="E110" i="3"/>
  <c r="F110" i="3" s="1"/>
  <c r="D110" i="3"/>
  <c r="E108" i="3"/>
  <c r="F108" i="3" s="1"/>
  <c r="D108" i="3"/>
  <c r="D105" i="3" s="1"/>
  <c r="F103" i="3"/>
  <c r="F98" i="3"/>
  <c r="F96" i="3"/>
  <c r="E91" i="3"/>
  <c r="F91" i="3" s="1"/>
  <c r="D91" i="3"/>
  <c r="F89" i="3"/>
  <c r="F84" i="3"/>
  <c r="F82" i="3"/>
  <c r="E82" i="3"/>
  <c r="D82" i="3"/>
  <c r="E77" i="3"/>
  <c r="F77" i="3" s="1"/>
  <c r="D77" i="3"/>
  <c r="F75" i="3"/>
  <c r="F70" i="3"/>
  <c r="F63" i="3"/>
  <c r="F59" i="3"/>
  <c r="F56" i="3"/>
  <c r="F51" i="3"/>
  <c r="F49" i="3"/>
  <c r="F47" i="3"/>
  <c r="F42" i="3"/>
  <c r="F40" i="3"/>
  <c r="F35" i="3"/>
  <c r="F33" i="3"/>
  <c r="F28" i="3"/>
  <c r="F26" i="3"/>
  <c r="F21" i="3"/>
  <c r="H19" i="3"/>
  <c r="G19" i="3"/>
  <c r="E19" i="3"/>
  <c r="F19" i="3" s="1"/>
  <c r="D19" i="3"/>
  <c r="G17" i="3"/>
  <c r="E17" i="3"/>
  <c r="F17" i="3" s="1"/>
  <c r="D17" i="3"/>
  <c r="H16" i="3"/>
  <c r="G16" i="3"/>
  <c r="F16" i="3"/>
  <c r="E16" i="3"/>
  <c r="D16" i="3"/>
  <c r="H14" i="3"/>
  <c r="G14" i="3"/>
  <c r="D14" i="3"/>
  <c r="H12" i="3"/>
  <c r="G12" i="3"/>
  <c r="F12" i="3"/>
  <c r="H10" i="3"/>
  <c r="G10" i="3"/>
  <c r="F10" i="3"/>
  <c r="H9" i="3"/>
  <c r="G9" i="3"/>
  <c r="F9" i="3"/>
  <c r="E9" i="3"/>
  <c r="E7" i="3" s="1"/>
  <c r="F7" i="3" s="1"/>
  <c r="D9" i="3"/>
  <c r="H7" i="3"/>
  <c r="G7" i="3"/>
  <c r="D7" i="3"/>
  <c r="J105" i="2"/>
  <c r="J103" i="2"/>
  <c r="J102" i="2"/>
  <c r="J100" i="2"/>
  <c r="J99" i="2"/>
  <c r="J97" i="2"/>
  <c r="I96" i="2"/>
  <c r="J96" i="2" s="1"/>
  <c r="H96" i="2"/>
  <c r="H94" i="2"/>
  <c r="J93" i="2"/>
  <c r="J91" i="2"/>
  <c r="J90" i="2"/>
  <c r="J88" i="2"/>
  <c r="I88" i="2"/>
  <c r="H88" i="2"/>
  <c r="J87" i="2"/>
  <c r="J85" i="2"/>
  <c r="L84" i="2"/>
  <c r="K84" i="2"/>
  <c r="I84" i="2"/>
  <c r="I82" i="2" s="1"/>
  <c r="J82" i="2" s="1"/>
  <c r="H84" i="2"/>
  <c r="L82" i="2"/>
  <c r="K82" i="2"/>
  <c r="H82" i="2"/>
  <c r="J81" i="2"/>
  <c r="J80" i="2"/>
  <c r="J79" i="2"/>
  <c r="J78" i="2"/>
  <c r="J77" i="2"/>
  <c r="J76" i="2"/>
  <c r="J75" i="2"/>
  <c r="J74" i="2"/>
  <c r="J73" i="2"/>
  <c r="J71" i="2"/>
  <c r="J70" i="2"/>
  <c r="J69" i="2"/>
  <c r="J68" i="2"/>
  <c r="J67" i="2"/>
  <c r="J66" i="2"/>
  <c r="J64" i="2"/>
  <c r="J63" i="2"/>
  <c r="J62" i="2"/>
  <c r="J61" i="2"/>
  <c r="J60" i="2"/>
  <c r="J59" i="2"/>
  <c r="J58" i="2"/>
  <c r="J57" i="2"/>
  <c r="K55" i="2"/>
  <c r="I55" i="2"/>
  <c r="J55" i="2" s="1"/>
  <c r="H55" i="2"/>
  <c r="J54" i="2"/>
  <c r="J53" i="2"/>
  <c r="J52" i="2"/>
  <c r="J51" i="2"/>
  <c r="J50" i="2"/>
  <c r="J49" i="2"/>
  <c r="J48" i="2"/>
  <c r="L46" i="2"/>
  <c r="K46" i="2"/>
  <c r="I46" i="2"/>
  <c r="I14" i="2" s="1"/>
  <c r="H46" i="2"/>
  <c r="J45" i="2"/>
  <c r="J44" i="2"/>
  <c r="J43" i="2"/>
  <c r="J42" i="2"/>
  <c r="J41" i="2"/>
  <c r="J39" i="2"/>
  <c r="J37" i="2"/>
  <c r="J36" i="2"/>
  <c r="J35" i="2"/>
  <c r="J34" i="2"/>
  <c r="J33" i="2"/>
  <c r="J31" i="2"/>
  <c r="J29" i="2"/>
  <c r="J28" i="2"/>
  <c r="J27" i="2"/>
  <c r="J26" i="2"/>
  <c r="J25" i="2"/>
  <c r="J24" i="2"/>
  <c r="J22" i="2"/>
  <c r="J21" i="2"/>
  <c r="J20" i="2"/>
  <c r="J18" i="2"/>
  <c r="L17" i="2"/>
  <c r="L13" i="2" s="1"/>
  <c r="K17" i="2"/>
  <c r="I17" i="2"/>
  <c r="I13" i="2" s="1"/>
  <c r="H17" i="2"/>
  <c r="H13" i="2" s="1"/>
  <c r="L16" i="2"/>
  <c r="K16" i="2"/>
  <c r="K12" i="2" s="1"/>
  <c r="I16" i="2"/>
  <c r="J16" i="2" s="1"/>
  <c r="H16" i="2"/>
  <c r="K14" i="2"/>
  <c r="K10" i="2" s="1"/>
  <c r="H14" i="2"/>
  <c r="H10" i="2" s="1"/>
  <c r="K13" i="2"/>
  <c r="L12" i="2"/>
  <c r="H12" i="2"/>
  <c r="E14" i="3" l="1"/>
  <c r="F14" i="3" s="1"/>
  <c r="E105" i="3"/>
  <c r="F105" i="3" s="1"/>
  <c r="J13" i="2"/>
  <c r="J14" i="2"/>
  <c r="I10" i="2"/>
  <c r="J10" i="2" s="1"/>
  <c r="I12" i="2"/>
  <c r="J12" i="2" s="1"/>
  <c r="I94" i="2"/>
  <c r="J94" i="2" s="1"/>
  <c r="L14" i="2"/>
  <c r="L10" i="2" s="1"/>
  <c r="J17" i="2"/>
  <c r="J46" i="2"/>
  <c r="J84" i="2"/>
  <c r="H23" i="1" l="1"/>
  <c r="H13" i="1" l="1"/>
  <c r="H29" i="1" l="1"/>
  <c r="H28" i="1"/>
  <c r="H17" i="1"/>
  <c r="H12" i="1"/>
  <c r="H11" i="1"/>
</calcChain>
</file>

<file path=xl/comments1.xml><?xml version="1.0" encoding="utf-8"?>
<comments xmlns="http://schemas.openxmlformats.org/spreadsheetml/2006/main">
  <authors>
    <author>Автор</author>
  </authors>
  <commentList>
    <comment ref="C7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  <comment ref="C14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  <comment ref="C21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  <comment ref="C28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  <comment ref="C35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  <comment ref="C42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  <comment ref="C49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  <comment ref="C56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  <comment ref="C63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  <comment ref="C70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  <comment ref="C77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  <comment ref="C84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  <comment ref="C91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  <comment ref="C98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  <comment ref="C105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  <comment ref="C112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  <comment ref="C119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  <comment ref="C126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<sst xmlns="http://schemas.openxmlformats.org/spreadsheetml/2006/main" count="567" uniqueCount="178">
  <si>
    <t>№ п/п</t>
  </si>
  <si>
    <t>Ед.изм</t>
  </si>
  <si>
    <t>Плановый период</t>
  </si>
  <si>
    <t>факт</t>
  </si>
  <si>
    <t>значение на конец года</t>
  </si>
  <si>
    <t>Отклонения  (+,-)</t>
  </si>
  <si>
    <t>план</t>
  </si>
  <si>
    <t>%</t>
  </si>
  <si>
    <t>1.1.</t>
  </si>
  <si>
    <t>га</t>
  </si>
  <si>
    <t xml:space="preserve">Цель 1: Повышение доступности жилья и улучшение жилищных условий граждан, проживающих на территории города Ачинска  </t>
  </si>
  <si>
    <t>Задача 1. Обеспечение переселения граждан из аварийного жилищного фонда</t>
  </si>
  <si>
    <t xml:space="preserve">Обеспечение жильем граждан, переселяемых из жилищного фонда, признаного в установленном порядке аварийным </t>
  </si>
  <si>
    <t>человек</t>
  </si>
  <si>
    <t>Площадь ветхого и аварийного жилищного фонда города Ачинска, подлежащая расселению</t>
  </si>
  <si>
    <t>тыс. кв.м.</t>
  </si>
  <si>
    <t>Снос ветхого и аварийного жилищного фонда</t>
  </si>
  <si>
    <t>Задача 2. Привлечение и закрепление на территории города Ачинска врачей специалистов</t>
  </si>
  <si>
    <t xml:space="preserve">Количество врачей специолистов, которым будет произведена выплата компенсации за найм жилых помещений </t>
  </si>
  <si>
    <t>Задача 4. Создание условий для повышения доступности земельных участков, для отдельных категорий граждан, проживающих на территории города Ачинска</t>
  </si>
  <si>
    <t xml:space="preserve">Доля земельных участков обеспеченных коммунальной и транспортной инфраструктурой, для дальнейшего предоставления семьям имеющим трех и более детей, от общего количества земельных участков планируемых к предоставлению </t>
  </si>
  <si>
    <t xml:space="preserve">Плащадь земельных участков, обеспеченных коммунальной и транспортной  инфраструктурой, предоставляемая для семей, имеющих трех и более детей </t>
  </si>
  <si>
    <t xml:space="preserve">1. Муниципальная программа "Обеспечение доступным и комфортным жильем граждан" </t>
  </si>
  <si>
    <t>1.4.1.</t>
  </si>
  <si>
    <t>1.4.2.</t>
  </si>
  <si>
    <t>1.1.2.</t>
  </si>
  <si>
    <t>1.1.3.</t>
  </si>
  <si>
    <t>1.2.1.</t>
  </si>
  <si>
    <t>1.3.1.</t>
  </si>
  <si>
    <t xml:space="preserve">Подпрограмма 1. "Переселение граждан из аварийного жилищного фонда" </t>
  </si>
  <si>
    <t xml:space="preserve">Подпрограмма 4. "Развитие малоэтажного жилищного строительства" </t>
  </si>
  <si>
    <t>Подпрограмма 2. "Обеспечение жильем врачей специалистов, прибывших на территорию города Ачинска"</t>
  </si>
  <si>
    <t xml:space="preserve">Подпрограмма 3 "Территориальное планирование, градостроительное зонирование по планировке территории города Ачинска" </t>
  </si>
  <si>
    <t>Приложение № 1</t>
  </si>
  <si>
    <t>Весовой критерий</t>
  </si>
  <si>
    <t xml:space="preserve">Информация о целевых показателях муниципальной программы
и показателях результативности подпрограмм муниципальной
программы города Ачинска
</t>
  </si>
  <si>
    <t xml:space="preserve">Примечание (причины невыполнения показателей по муниципальной программе, выбор действий по преодолению)
</t>
  </si>
  <si>
    <t xml:space="preserve">Цель, целевые показатели, задачи, показатели результативности
</t>
  </si>
  <si>
    <t>1.3.2.</t>
  </si>
  <si>
    <t>1.3.3.</t>
  </si>
  <si>
    <t>1.3.4.</t>
  </si>
  <si>
    <t>Предоставление земельных участков для строительства многоквартирных жилых домов</t>
  </si>
  <si>
    <t>Предоставление земельных участков для строительства индивидуального жилищного строительства</t>
  </si>
  <si>
    <t>Обеспечение объемов ввода жилья</t>
  </si>
  <si>
    <t>Задача 3. Создание условий для увеличения объемов ввода жилья, в том числе создание информационной системы обеспечения градостроительной деятельности (далее ИСОГД)</t>
  </si>
  <si>
    <t>Цель 3: Обеспечение увеличения объемов ввода жилья, в том числе экономического класса</t>
  </si>
  <si>
    <t>Цель 2: Создание условий для привлечения и закрепления квалифицированных кадров врачей специалистов в городе Ачинске</t>
  </si>
  <si>
    <t>Цель 4: Обеспечение земельных участков коммунальной и транспортной инфраструктурой</t>
  </si>
  <si>
    <t>2020 год</t>
  </si>
  <si>
    <t>2019 год</t>
  </si>
  <si>
    <t>За счет экономии денежных средств по программе дополнительно  выплачено возмещение собственникам жилых помещений</t>
  </si>
  <si>
    <t xml:space="preserve">Снесено 3 жилых дома (ул. Смены, д. 92; 2-я Западная, д. 10; ул. Юбилейная, д. 16). Снос ветхого и аварийного жилищного фонда, будет осуществлен в 2021 году после выполнения работ МКУ «УКС» по разработке проектной документации на снос объектов в соответствии с ч. 2 ст. 55.30 Гражданского кодекса РФ. </t>
  </si>
  <si>
    <t>Руководитель КУМИ</t>
  </si>
  <si>
    <t>Г.Н. Гришина</t>
  </si>
  <si>
    <t xml:space="preserve">Вовлечение в оборот земельных участков в целях строительства жилья двух кварталов многоэтажной застройки в п. Строителей и квартала малоэтажной застройки «Новостройка» </t>
  </si>
  <si>
    <t>шт.</t>
  </si>
  <si>
    <t>-9,4</t>
  </si>
  <si>
    <t>За счет отсутствия финансирования со стороны застройщиков приостановлено строительство жилых домов</t>
  </si>
  <si>
    <t>В связи поступлением дополнительных заявок</t>
  </si>
  <si>
    <t>Информация об использовании бюджетных ассигнований краевого бюджета, местного бюджета и иных средств на реализацию отдельных мероприятий муниципальной программы и подпрограмм с указанием плановых и фактических значений (с расшифровкой по главным распорядителям средств местного бюджета, подпрограммам, отдельным мероприятиям программы, а также по годам реализации муниципальной программы)                            за 2019 год</t>
  </si>
  <si>
    <t>Приложение № 2</t>
  </si>
  <si>
    <t>Статус (государственная программа, подпрограмма)</t>
  </si>
  <si>
    <t>Наименование муниципальной программы, подпрограммы</t>
  </si>
  <si>
    <t>Наименование ГРБС</t>
  </si>
  <si>
    <t>Код бюджетной классификации</t>
  </si>
  <si>
    <t>Примечание (информация о выполненных мероприятиях за отчетный период с уточнением объемов работ и местах их выполнения, в случае отклонения плановых значений от фактических, указать причины отклонений)</t>
  </si>
  <si>
    <t>ГРБС</t>
  </si>
  <si>
    <t>Рз Пр</t>
  </si>
  <si>
    <t>ЦСР</t>
  </si>
  <si>
    <t>ВР</t>
  </si>
  <si>
    <t>Отклонения             (+,-)</t>
  </si>
  <si>
    <t xml:space="preserve">Муниципальная  программа </t>
  </si>
  <si>
    <t>Обеспечение доступным и комфортным жильем граждан</t>
  </si>
  <si>
    <t xml:space="preserve">всего        
расходные    
обязательства
</t>
  </si>
  <si>
    <t>X</t>
  </si>
  <si>
    <t xml:space="preserve">в том числе  
по ГРБС:     
</t>
  </si>
  <si>
    <t>Администрация города Ачинска</t>
  </si>
  <si>
    <t>МКУ "УКС"</t>
  </si>
  <si>
    <t>Подпрограмма 1</t>
  </si>
  <si>
    <t xml:space="preserve">«Переселение граждан из аварийного жилищного фонда» </t>
  </si>
  <si>
    <t>Мероприятие 1.1.</t>
  </si>
  <si>
    <t>Снос ветхого и аварийного жилищного фонда, хозяйственных построек</t>
  </si>
  <si>
    <t>0501</t>
  </si>
  <si>
    <t>Мероприятие 1.2.</t>
  </si>
  <si>
    <t xml:space="preserve">Расходы, связанные со строительством жилых домов </t>
  </si>
  <si>
    <t>Проектной организацией нарушены сроки предоставления проектной документации с положительным заключением государственной экспертизы на строительство двух жилых домов в Юго-восточном районе. Проводилвась претензионная работа. Проект находится на экспертизе, Стоимость по мун. контракту 3800,0 тыс. руб. Принято решение не расторгать муниципальный контракт в связи с рисками оплаты за выаполненные проектные работы  без заключения государственной  экспертизы, в случае обращения проетной оаганизации в суд (существует практика). Проект необходим для участия в 4 этапе РАП "Переселение граждан из аварийного жилищного фнда". 28,9 тыс. руб.переходящие обязательства по технологическому присоединению к электрическим сетям объектов, введенных в эксплуатацию в конце отчетного периода. Необходимые документы были направлены в АО "КрасЭко" . Документы для оплаты  не предоставлены из-за взаимодействий структурных подразделений АО "КрасЭко".</t>
  </si>
  <si>
    <t>Мероприятие 1.3.</t>
  </si>
  <si>
    <t>Строительство тепловой сети</t>
  </si>
  <si>
    <t>0113</t>
  </si>
  <si>
    <t>Мероприятие 1.4.</t>
  </si>
  <si>
    <t>Изготовление и монтаж вывесок</t>
  </si>
  <si>
    <t>Мероприятие 1.5.</t>
  </si>
  <si>
    <t>Обеспечение мероприятий по переселению граждан из аварийного жилищного фонда за счет средств государственной корпорации - Фонда содействия реформированию жилищно-коммунального хозяйства</t>
  </si>
  <si>
    <t>161F367483</t>
  </si>
  <si>
    <t xml:space="preserve">Субсидия из краевого бюджета ( в том числе за счет средства   государственной корпорации - Фонда содействия реформированию  ЖКХ) выделена в 2020 году в полном объеме  в рамках региональной адресной программы «Переселение граждан из аварийного жилищного фонда в Красноярском крае» на 2019- 2025 годы. Реализация  этапов программы рассчитана на два  года 1-го 2019-2020 гг., 2-го 2020-2021 гг. В сентябре 2020 года  начато строительство многоквартирного жилого дома в Юго-восточном районе. Завершение строительства запланировано в августве 2021 года. Остатки средств субсидии будут перечислены в январе 2021 года в министерство строительства Красноярского края,  с последующим возвратом средств по потребности,  для завершения строительства объекта. Из общего остатка средств  6 097,1 тыс. руб. экономия по 2 -му этапу программы, сложилась по объекту строительства "Многоквартирный жилой дом по ул.Индустриальной" </t>
  </si>
  <si>
    <t>'0501</t>
  </si>
  <si>
    <t>Мероприятие 1.6.</t>
  </si>
  <si>
    <t>Обеспечение мероприятий по переселению граждан из аварийного жилищного фонда</t>
  </si>
  <si>
    <t>161F367484</t>
  </si>
  <si>
    <t>Мероприятие 1.7.</t>
  </si>
  <si>
    <t>161F36748S</t>
  </si>
  <si>
    <t>Мероприятие 1.8.</t>
  </si>
  <si>
    <t>Оценка недвижимости, признание прав и регулирование отношений по собственности</t>
  </si>
  <si>
    <t xml:space="preserve">Фактическая оплата отчетов об оценки объектов недвижимости в рамках Федерального закона от 05.04.2013 № 44-ФЗ  оказалась меньше чем было запланировано на 2020 год, в связи с изменением ценовой  информации на ранке г. Ачинска </t>
  </si>
  <si>
    <t>Подпрограмма 2</t>
  </si>
  <si>
    <t xml:space="preserve">«Обеспечение жильем врачей специалистов, прибывших на территорию города Ачинска» </t>
  </si>
  <si>
    <t>Мероприятие 2.1.</t>
  </si>
  <si>
    <t>Компенсация расходов по найму жилых помещений</t>
  </si>
  <si>
    <t xml:space="preserve">Экономия  сложилась, в связи с тем, что в 2020 было уволено 2 врача и 2 врача поступили в ординатуру. 1-врач из плановых 6 месяцев воспользовался компенсацией расходов по найму жилого помещения 3 раза.  </t>
  </si>
  <si>
    <t>Подпрограмма 3</t>
  </si>
  <si>
    <t xml:space="preserve">«Территориальное планирование, градостроительное зонирование и документация по планировке территории города Ачинска» </t>
  </si>
  <si>
    <t>Мероприятие 3.1.</t>
  </si>
  <si>
    <t>Разработка программ комплексного развития социальной и инженерной инфраструктуры города</t>
  </si>
  <si>
    <t>0412</t>
  </si>
  <si>
    <t>Подпрограмма 4</t>
  </si>
  <si>
    <t xml:space="preserve">«Развитие малоэтажного жилищного строительства» </t>
  </si>
  <si>
    <t>Мероприятие 4.1.</t>
  </si>
  <si>
    <t>Строительство муниципальных объектов коммунальной и транспортной инфраструктуры</t>
  </si>
  <si>
    <t>Экономия по факту выполненных работ по объекту "Сети водоснабжения района "Зеленая горка" . Объект введен в эксплуатацию в декабре 2020 г.</t>
  </si>
  <si>
    <t>0409</t>
  </si>
  <si>
    <t>Мероприятие 4.2.</t>
  </si>
  <si>
    <t>Софинансирование расходов на строительство муниципальных объектов коммунальной и транспортной инфраструктуры</t>
  </si>
  <si>
    <t>0502</t>
  </si>
  <si>
    <t>16400S4610</t>
  </si>
  <si>
    <t>Мероприятие 4.3.</t>
  </si>
  <si>
    <t>Расходы, связанные со строительством муниципальных объектов коммунальной и транспортной инфраструктуры</t>
  </si>
  <si>
    <t>Мероприятия по технологическому присоединению к электрическим сетям  объекта "сети водоснабжения в районе малоэтажной затройки "Зеленая горка" выполнены в конце декабря 2020 г. Остаток средств образовался по муниципальному контракту с АО "КрасЭко" , т.к. документы на оплату за технологическое присоединение к не подготовлены и не предъявлены к оплате, несмотря на многочисленные запросы (в КрасЭко установлен внустренний регламент на подготовку и взаимодействие с филиалами). В результате образовались переходящие обязательства по контратку.</t>
  </si>
  <si>
    <t>Информация об использовании бюджетных ассигнований бюджета города, федерального и краевого бюджетов, иных средств
на реализацию программы с указанием плановых и фактических значений</t>
  </si>
  <si>
    <t>Приложение № 3</t>
  </si>
  <si>
    <t>Статус</t>
  </si>
  <si>
    <t>Наименование муниципальной программы, подпрограммы муниципальной программы</t>
  </si>
  <si>
    <t>Источники финансирования</t>
  </si>
  <si>
    <t xml:space="preserve">Примечание (информация о выполненных мероприятиях за отчетный период с уточнением объемов работ и местах их выполнения, в случае отклонения плановых значений от фактических, указать причины отклонений)
</t>
  </si>
  <si>
    <t>Муниципальная программа</t>
  </si>
  <si>
    <t xml:space="preserve">Всего         </t>
  </si>
  <si>
    <t xml:space="preserve">в том числе:  </t>
  </si>
  <si>
    <t xml:space="preserve">федеральный   
бюджет        
</t>
  </si>
  <si>
    <t>краевой бюджет</t>
  </si>
  <si>
    <t xml:space="preserve">внебюджетные  
источники     
</t>
  </si>
  <si>
    <t>местный бюджет</t>
  </si>
  <si>
    <t xml:space="preserve">юридические   
лица          
</t>
  </si>
  <si>
    <t xml:space="preserve">Расхозы, связанные со строительством жилых домов </t>
  </si>
  <si>
    <t>Строительство тепловых сетей</t>
  </si>
  <si>
    <t>Изготовление и монтаж вывисок</t>
  </si>
  <si>
    <t xml:space="preserve">Обеспечение мероприятий по переселению граждан из аварийного жилищного фонда за счет средств государственной корпорации - Фонда содействия реформированию жилищно-коммунального хозяйства </t>
  </si>
  <si>
    <t xml:space="preserve">Оценка недвижимости, признание прав и регулирование отношений по собственности </t>
  </si>
  <si>
    <t>«Развитие малоэтажного жилищного строительства»</t>
  </si>
  <si>
    <t xml:space="preserve">Расходы, связанные со строительством муниципальных объектов коммунальной и транспортной  инфраструктуры </t>
  </si>
  <si>
    <t>Приложение № 4</t>
  </si>
  <si>
    <t>Информация по объектам недвижимого имущества муниципальной собственности, подлежащим строительству, реконструкции,
техническому перевооружению или приобретению, включенными в муниципальные программы города Ачинска</t>
  </si>
  <si>
    <t>за январь-декабрь 2020 г.</t>
  </si>
  <si>
    <t>(нарастающим итогом)</t>
  </si>
  <si>
    <t>(тыс. руб.)</t>
  </si>
  <si>
    <t>Наименование объекта, территория строительства (приобретения), мощность и единицы измерения мощности объекта</t>
  </si>
  <si>
    <t>Годы строительства (приобретения)</t>
  </si>
  <si>
    <t>Процент технической готовности</t>
  </si>
  <si>
    <t xml:space="preserve">Сметная стоимость по утвержденной ПСД ( в ценах 2001г.)                           </t>
  </si>
  <si>
    <t>Остаток сметной стоимости на 01.01.2020</t>
  </si>
  <si>
    <t>План на 2020 г.</t>
  </si>
  <si>
    <t>Финансирование за январь-декабрь 2020 г.</t>
  </si>
  <si>
    <t>Фактическое освоение за январь-декабрь 2020 г. за счет всех источников финансирования</t>
  </si>
  <si>
    <t>Виды выполненных работ за январь-декабрь 2020 г.</t>
  </si>
  <si>
    <t>в ценах 2001 г.</t>
  </si>
  <si>
    <t>в ценах контракта на 01.01. текущего года</t>
  </si>
  <si>
    <t>в ценах 2001</t>
  </si>
  <si>
    <t>всего</t>
  </si>
  <si>
    <t>в том числе</t>
  </si>
  <si>
    <t>бюджет города</t>
  </si>
  <si>
    <t>федеральный бюджет</t>
  </si>
  <si>
    <t>внебюджетные источники</t>
  </si>
  <si>
    <t>Подпрограммв 1 "Переселение граждан из аварийного жилищного фонда"</t>
  </si>
  <si>
    <t>Муниципльное казенное учреждение "Управление капитального строительства"</t>
  </si>
  <si>
    <t>в том числе:</t>
  </si>
  <si>
    <t>Введен в эксплуатацию 85 - квартирный жилой дом по ул. Индустриальная, д. 14,в рамках реализации региональной адресной программы "Переселение граждан из аварийного жилищного фонда в Красноярском крае" на 2019-2025 годы</t>
  </si>
  <si>
    <t>администрация города Ачинска</t>
  </si>
  <si>
    <t>Приобретено в муниципальную собственность 2- жилых помещения, выплачено собственникам возмещение за изымаемое жилое помещение по 24 жилым помещениям, в рамках реализации региональной адресной программы "Переселение граждан из аварийного жилищного фонда в Красноярском крае" на 2019-2025 годы</t>
  </si>
  <si>
    <t>Подпрограмма 4 "Развитие малоэтажного жилищного строительства"</t>
  </si>
  <si>
    <t>Итого по подпрограмме: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</si>
</sst>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10"/>
      <name val="Arial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0" fillId="0" borderId="0"/>
    <xf numFmtId="0" fontId="22" fillId="0" borderId="0"/>
  </cellStyleXfs>
  <cellXfs count="329">
    <xf numFmtId="0" fontId="0" fillId="0" borderId="0" xfId="0"/>
    <xf numFmtId="0" fontId="1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0" xfId="0" applyFill="1"/>
    <xf numFmtId="1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5" fillId="0" borderId="1" xfId="0" applyFont="1" applyFill="1" applyBorder="1" applyAlignment="1">
      <alignment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0" fontId="6" fillId="0" borderId="0" xfId="0" applyFont="1" applyFill="1"/>
    <xf numFmtId="0" fontId="0" fillId="2" borderId="0" xfId="0" applyFill="1"/>
    <xf numFmtId="0" fontId="3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6" fillId="2" borderId="0" xfId="0" applyFont="1" applyFill="1"/>
    <xf numFmtId="0" fontId="1" fillId="0" borderId="1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wrapText="1"/>
    </xf>
    <xf numFmtId="1" fontId="3" fillId="0" borderId="11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wrapText="1"/>
    </xf>
    <xf numFmtId="1" fontId="3" fillId="2" borderId="1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7" fillId="0" borderId="0" xfId="0" applyFont="1" applyFill="1"/>
    <xf numFmtId="0" fontId="7" fillId="0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wrapText="1"/>
    </xf>
    <xf numFmtId="0" fontId="1" fillId="2" borderId="0" xfId="0" applyFont="1" applyFill="1"/>
    <xf numFmtId="2" fontId="3" fillId="0" borderId="2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wrapText="1"/>
    </xf>
    <xf numFmtId="0" fontId="9" fillId="0" borderId="0" xfId="0" applyFont="1" applyFill="1"/>
    <xf numFmtId="0" fontId="9" fillId="2" borderId="0" xfId="0" applyFont="1" applyFill="1"/>
    <xf numFmtId="0" fontId="6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2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11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/>
    </xf>
    <xf numFmtId="0" fontId="7" fillId="0" borderId="12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14" fontId="7" fillId="0" borderId="6" xfId="0" applyNumberFormat="1" applyFont="1" applyFill="1" applyBorder="1" applyAlignment="1">
      <alignment horizontal="left" vertical="center" wrapText="1"/>
    </xf>
    <xf numFmtId="14" fontId="7" fillId="0" borderId="7" xfId="0" applyNumberFormat="1" applyFont="1" applyFill="1" applyBorder="1" applyAlignment="1">
      <alignment horizontal="left" vertical="center" wrapText="1"/>
    </xf>
    <xf numFmtId="14" fontId="7" fillId="0" borderId="5" xfId="0" applyNumberFormat="1" applyFont="1" applyFill="1" applyBorder="1" applyAlignment="1">
      <alignment horizontal="left" vertical="center" wrapText="1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4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4" fontId="4" fillId="2" borderId="0" xfId="0" applyNumberFormat="1" applyFont="1" applyFill="1" applyAlignment="1">
      <alignment horizontal="center" wrapText="1"/>
    </xf>
    <xf numFmtId="0" fontId="3" fillId="2" borderId="0" xfId="0" applyFont="1" applyFill="1"/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/>
    <xf numFmtId="4" fontId="4" fillId="2" borderId="4" xfId="0" applyNumberFormat="1" applyFont="1" applyFill="1" applyBorder="1" applyAlignment="1">
      <alignment horizontal="center" vertical="top" wrapText="1"/>
    </xf>
    <xf numFmtId="4" fontId="4" fillId="2" borderId="15" xfId="0" applyNumberFormat="1" applyFont="1" applyFill="1" applyBorder="1" applyAlignment="1">
      <alignment horizontal="center" vertical="top" wrapText="1"/>
    </xf>
    <xf numFmtId="4" fontId="4" fillId="2" borderId="3" xfId="0" applyNumberFormat="1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top"/>
    </xf>
    <xf numFmtId="3" fontId="4" fillId="2" borderId="1" xfId="0" applyNumberFormat="1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justify" vertical="top" wrapText="1"/>
    </xf>
    <xf numFmtId="0" fontId="11" fillId="3" borderId="1" xfId="0" applyFont="1" applyFill="1" applyBorder="1" applyAlignment="1">
      <alignment horizontal="center"/>
    </xf>
    <xf numFmtId="165" fontId="11" fillId="3" borderId="1" xfId="0" applyNumberFormat="1" applyFont="1" applyFill="1" applyBorder="1" applyAlignment="1">
      <alignment horizontal="center"/>
    </xf>
    <xf numFmtId="4" fontId="11" fillId="3" borderId="1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3" borderId="0" xfId="0" applyFont="1" applyFill="1"/>
    <xf numFmtId="0" fontId="12" fillId="3" borderId="1" xfId="0" applyFont="1" applyFill="1" applyBorder="1" applyAlignment="1">
      <alignment horizontal="left" vertical="top" wrapText="1"/>
    </xf>
    <xf numFmtId="0" fontId="13" fillId="4" borderId="1" xfId="0" applyFont="1" applyFill="1" applyBorder="1" applyAlignment="1">
      <alignment vertical="top" wrapText="1"/>
    </xf>
    <xf numFmtId="0" fontId="13" fillId="4" borderId="1" xfId="0" applyFont="1" applyFill="1" applyBorder="1" applyAlignment="1">
      <alignment horizontal="left" vertical="top" wrapText="1"/>
    </xf>
    <xf numFmtId="0" fontId="14" fillId="4" borderId="1" xfId="0" applyFont="1" applyFill="1" applyBorder="1" applyAlignment="1">
      <alignment horizontal="justify" vertical="top" wrapText="1"/>
    </xf>
    <xf numFmtId="0" fontId="13" fillId="4" borderId="1" xfId="0" applyFont="1" applyFill="1" applyBorder="1" applyAlignment="1">
      <alignment horizontal="center"/>
    </xf>
    <xf numFmtId="4" fontId="13" fillId="4" borderId="1" xfId="0" applyNumberFormat="1" applyFont="1" applyFill="1" applyBorder="1" applyAlignment="1">
      <alignment horizontal="center"/>
    </xf>
    <xf numFmtId="165" fontId="13" fillId="4" borderId="1" xfId="0" applyNumberFormat="1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3" fillId="4" borderId="0" xfId="0" applyFont="1" applyFill="1"/>
    <xf numFmtId="0" fontId="14" fillId="4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justify" vertical="top" wrapText="1"/>
    </xf>
    <xf numFmtId="0" fontId="4" fillId="2" borderId="1" xfId="0" applyFont="1" applyFill="1" applyBorder="1" applyAlignment="1">
      <alignment horizontal="center"/>
    </xf>
    <xf numFmtId="0" fontId="4" fillId="2" borderId="1" xfId="0" quotePrefix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 vertical="top" wrapText="1"/>
    </xf>
    <xf numFmtId="0" fontId="4" fillId="2" borderId="1" xfId="0" quotePrefix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justify" vertical="top" wrapText="1"/>
    </xf>
    <xf numFmtId="0" fontId="4" fillId="2" borderId="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top" wrapText="1"/>
    </xf>
    <xf numFmtId="0" fontId="7" fillId="2" borderId="12" xfId="0" applyFont="1" applyFill="1" applyBorder="1" applyAlignment="1">
      <alignment horizontal="justify" vertical="top" wrapText="1"/>
    </xf>
    <xf numFmtId="0" fontId="4" fillId="2" borderId="3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vertical="top" wrapText="1"/>
    </xf>
    <xf numFmtId="0" fontId="4" fillId="2" borderId="12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vertical="top" wrapText="1"/>
    </xf>
    <xf numFmtId="0" fontId="4" fillId="2" borderId="11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vertical="top" wrapText="1"/>
    </xf>
    <xf numFmtId="0" fontId="4" fillId="2" borderId="11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justify" vertical="top" wrapText="1"/>
    </xf>
    <xf numFmtId="0" fontId="13" fillId="4" borderId="2" xfId="0" applyFont="1" applyFill="1" applyBorder="1" applyAlignment="1">
      <alignment vertical="top" wrapText="1"/>
    </xf>
    <xf numFmtId="0" fontId="13" fillId="4" borderId="2" xfId="0" applyFont="1" applyFill="1" applyBorder="1" applyAlignment="1">
      <alignment horizontal="left" vertical="top" wrapText="1"/>
    </xf>
    <xf numFmtId="4" fontId="4" fillId="4" borderId="1" xfId="0" applyNumberFormat="1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4" borderId="12" xfId="0" applyFont="1" applyFill="1" applyBorder="1" applyAlignment="1">
      <alignment vertical="top" wrapText="1"/>
    </xf>
    <xf numFmtId="0" fontId="13" fillId="4" borderId="12" xfId="0" applyFont="1" applyFill="1" applyBorder="1" applyAlignment="1">
      <alignment horizontal="left" vertical="top" wrapText="1"/>
    </xf>
    <xf numFmtId="0" fontId="13" fillId="4" borderId="12" xfId="0" applyFont="1" applyFill="1" applyBorder="1" applyAlignment="1">
      <alignment horizontal="center"/>
    </xf>
    <xf numFmtId="0" fontId="13" fillId="4" borderId="11" xfId="0" applyFont="1" applyFill="1" applyBorder="1" applyAlignment="1">
      <alignment vertical="top" wrapText="1"/>
    </xf>
    <xf numFmtId="0" fontId="13" fillId="4" borderId="11" xfId="0" applyFont="1" applyFill="1" applyBorder="1" applyAlignment="1">
      <alignment horizontal="left" vertical="top" wrapText="1"/>
    </xf>
    <xf numFmtId="0" fontId="13" fillId="4" borderId="11" xfId="0" applyFont="1" applyFill="1" applyBorder="1" applyAlignment="1">
      <alignment horizontal="center"/>
    </xf>
    <xf numFmtId="0" fontId="4" fillId="5" borderId="1" xfId="0" applyFont="1" applyFill="1" applyBorder="1" applyAlignment="1">
      <alignment vertical="top" wrapText="1"/>
    </xf>
    <xf numFmtId="0" fontId="4" fillId="5" borderId="1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justify" vertical="top" wrapText="1"/>
    </xf>
    <xf numFmtId="0" fontId="4" fillId="5" borderId="1" xfId="0" applyFont="1" applyFill="1" applyBorder="1" applyAlignment="1">
      <alignment horizontal="center"/>
    </xf>
    <xf numFmtId="0" fontId="4" fillId="5" borderId="1" xfId="0" quotePrefix="1" applyFont="1" applyFill="1" applyBorder="1" applyAlignment="1">
      <alignment horizontal="center"/>
    </xf>
    <xf numFmtId="4" fontId="4" fillId="5" borderId="1" xfId="0" applyNumberFormat="1" applyFont="1" applyFill="1" applyBorder="1" applyAlignment="1">
      <alignment horizontal="center"/>
    </xf>
    <xf numFmtId="0" fontId="4" fillId="5" borderId="0" xfId="0" applyFont="1" applyFill="1"/>
    <xf numFmtId="0" fontId="7" fillId="5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center"/>
    </xf>
    <xf numFmtId="0" fontId="7" fillId="2" borderId="0" xfId="0" applyFont="1" applyFill="1"/>
    <xf numFmtId="0" fontId="7" fillId="2" borderId="1" xfId="0" quotePrefix="1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center"/>
    </xf>
    <xf numFmtId="0" fontId="7" fillId="2" borderId="0" xfId="0" quotePrefix="1" applyFont="1" applyFill="1" applyBorder="1" applyAlignment="1">
      <alignment horizontal="center"/>
    </xf>
    <xf numFmtId="4" fontId="7" fillId="2" borderId="0" xfId="0" applyNumberFormat="1" applyFont="1" applyFill="1" applyBorder="1" applyAlignment="1">
      <alignment horizontal="center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4" fontId="15" fillId="2" borderId="0" xfId="0" applyNumberFormat="1" applyFont="1" applyFill="1" applyAlignment="1">
      <alignment horizontal="center"/>
    </xf>
    <xf numFmtId="0" fontId="16" fillId="2" borderId="0" xfId="0" applyFont="1" applyFill="1"/>
    <xf numFmtId="4" fontId="16" fillId="2" borderId="0" xfId="0" applyNumberFormat="1" applyFont="1" applyFill="1"/>
    <xf numFmtId="0" fontId="5" fillId="2" borderId="0" xfId="0" applyFont="1" applyFill="1" applyAlignment="1">
      <alignment horizontal="right"/>
    </xf>
    <xf numFmtId="0" fontId="5" fillId="2" borderId="2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 wrapText="1"/>
    </xf>
    <xf numFmtId="4" fontId="5" fillId="2" borderId="4" xfId="0" applyNumberFormat="1" applyFont="1" applyFill="1" applyBorder="1" applyAlignment="1">
      <alignment horizontal="center" vertical="top" wrapText="1"/>
    </xf>
    <xf numFmtId="4" fontId="5" fillId="2" borderId="15" xfId="0" applyNumberFormat="1" applyFont="1" applyFill="1" applyBorder="1" applyAlignment="1">
      <alignment horizontal="center" vertical="top" wrapText="1"/>
    </xf>
    <xf numFmtId="4" fontId="5" fillId="2" borderId="3" xfId="0" applyNumberFormat="1" applyFont="1" applyFill="1" applyBorder="1" applyAlignment="1">
      <alignment horizontal="center" vertical="top" wrapText="1"/>
    </xf>
    <xf numFmtId="4" fontId="5" fillId="2" borderId="1" xfId="0" applyNumberFormat="1" applyFont="1" applyFill="1" applyBorder="1" applyAlignment="1">
      <alignment horizontal="center" vertical="top" wrapText="1"/>
    </xf>
    <xf numFmtId="0" fontId="5" fillId="2" borderId="0" xfId="0" applyFont="1" applyFill="1"/>
    <xf numFmtId="0" fontId="5" fillId="2" borderId="12" xfId="0" applyFont="1" applyFill="1" applyBorder="1" applyAlignment="1">
      <alignment horizontal="center" vertical="top"/>
    </xf>
    <xf numFmtId="0" fontId="5" fillId="2" borderId="12" xfId="0" applyFont="1" applyFill="1" applyBorder="1" applyAlignment="1">
      <alignment horizontal="center" vertical="top" wrapText="1"/>
    </xf>
    <xf numFmtId="4" fontId="5" fillId="2" borderId="2" xfId="0" applyNumberFormat="1" applyFont="1" applyFill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vertical="top"/>
    </xf>
    <xf numFmtId="0" fontId="5" fillId="2" borderId="16" xfId="0" applyFont="1" applyFill="1" applyBorder="1" applyAlignment="1">
      <alignment horizontal="center" vertical="top" wrapText="1"/>
    </xf>
    <xf numFmtId="4" fontId="5" fillId="2" borderId="2" xfId="0" applyNumberFormat="1" applyFont="1" applyFill="1" applyBorder="1" applyAlignment="1">
      <alignment horizontal="center" vertical="top" wrapText="1"/>
    </xf>
    <xf numFmtId="4" fontId="5" fillId="2" borderId="12" xfId="0" applyNumberFormat="1" applyFont="1" applyFill="1" applyBorder="1" applyAlignment="1">
      <alignment horizontal="center" vertical="top" wrapText="1"/>
    </xf>
    <xf numFmtId="3" fontId="5" fillId="2" borderId="2" xfId="0" applyNumberFormat="1" applyFont="1" applyFill="1" applyBorder="1" applyAlignment="1">
      <alignment horizontal="center" vertical="top" wrapText="1"/>
    </xf>
    <xf numFmtId="0" fontId="17" fillId="2" borderId="17" xfId="0" applyFont="1" applyFill="1" applyBorder="1" applyAlignment="1">
      <alignment horizontal="left" vertical="center" wrapText="1"/>
    </xf>
    <xf numFmtId="0" fontId="17" fillId="2" borderId="18" xfId="0" applyFont="1" applyFill="1" applyBorder="1" applyAlignment="1">
      <alignment horizontal="left" vertical="center" wrapText="1"/>
    </xf>
    <xf numFmtId="0" fontId="17" fillId="2" borderId="18" xfId="0" applyFont="1" applyFill="1" applyBorder="1" applyAlignment="1">
      <alignment horizontal="left" vertical="top" wrapText="1"/>
    </xf>
    <xf numFmtId="165" fontId="17" fillId="2" borderId="18" xfId="0" applyNumberFormat="1" applyFont="1" applyFill="1" applyBorder="1" applyAlignment="1">
      <alignment horizontal="center"/>
    </xf>
    <xf numFmtId="4" fontId="17" fillId="2" borderId="18" xfId="0" applyNumberFormat="1" applyFont="1" applyFill="1" applyBorder="1" applyAlignment="1">
      <alignment horizontal="center"/>
    </xf>
    <xf numFmtId="0" fontId="17" fillId="2" borderId="19" xfId="0" applyFont="1" applyFill="1" applyBorder="1" applyAlignment="1">
      <alignment horizontal="center"/>
    </xf>
    <xf numFmtId="0" fontId="17" fillId="2" borderId="0" xfId="0" applyFont="1" applyFill="1"/>
    <xf numFmtId="0" fontId="17" fillId="2" borderId="20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top" wrapText="1"/>
    </xf>
    <xf numFmtId="4" fontId="17" fillId="2" borderId="1" xfId="0" applyNumberFormat="1" applyFont="1" applyFill="1" applyBorder="1" applyAlignment="1">
      <alignment horizontal="center"/>
    </xf>
    <xf numFmtId="0" fontId="17" fillId="2" borderId="2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left" vertical="top" wrapText="1"/>
    </xf>
    <xf numFmtId="4" fontId="5" fillId="2" borderId="1" xfId="0" applyNumberFormat="1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center" vertical="top"/>
    </xf>
    <xf numFmtId="165" fontId="5" fillId="2" borderId="1" xfId="0" applyNumberFormat="1" applyFont="1" applyFill="1" applyBorder="1" applyAlignment="1">
      <alignment horizontal="center"/>
    </xf>
    <xf numFmtId="0" fontId="17" fillId="2" borderId="22" xfId="0" applyFont="1" applyFill="1" applyBorder="1" applyAlignment="1">
      <alignment horizontal="center"/>
    </xf>
    <xf numFmtId="0" fontId="5" fillId="4" borderId="20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top" wrapText="1"/>
    </xf>
    <xf numFmtId="4" fontId="5" fillId="4" borderId="1" xfId="0" applyNumberFormat="1" applyFont="1" applyFill="1" applyBorder="1" applyAlignment="1">
      <alignment horizontal="center" vertical="top"/>
    </xf>
    <xf numFmtId="165" fontId="5" fillId="4" borderId="1" xfId="0" applyNumberFormat="1" applyFont="1" applyFill="1" applyBorder="1" applyAlignment="1">
      <alignment horizontal="center" vertical="top"/>
    </xf>
    <xf numFmtId="0" fontId="5" fillId="2" borderId="23" xfId="0" applyFont="1" applyFill="1" applyBorder="1" applyAlignment="1">
      <alignment horizontal="center"/>
    </xf>
    <xf numFmtId="0" fontId="5" fillId="4" borderId="0" xfId="0" applyFont="1" applyFill="1"/>
    <xf numFmtId="4" fontId="5" fillId="4" borderId="1" xfId="0" applyNumberFormat="1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left" vertical="top" wrapText="1"/>
    </xf>
    <xf numFmtId="165" fontId="5" fillId="4" borderId="1" xfId="0" applyNumberFormat="1" applyFont="1" applyFill="1" applyBorder="1" applyAlignment="1">
      <alignment horizontal="center"/>
    </xf>
    <xf numFmtId="0" fontId="5" fillId="2" borderId="20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2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23" xfId="0" applyFont="1" applyFill="1" applyBorder="1" applyAlignment="1">
      <alignment horizontal="left" wrapText="1"/>
    </xf>
    <xf numFmtId="0" fontId="5" fillId="2" borderId="21" xfId="0" applyFont="1" applyFill="1" applyBorder="1" applyAlignment="1">
      <alignment horizontal="left" wrapText="1"/>
    </xf>
    <xf numFmtId="0" fontId="5" fillId="2" borderId="22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23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left" vertical="center" wrapText="1"/>
    </xf>
    <xf numFmtId="0" fontId="5" fillId="4" borderId="21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left" vertical="center" wrapText="1"/>
    </xf>
    <xf numFmtId="0" fontId="5" fillId="4" borderId="22" xfId="0" applyFont="1" applyFill="1" applyBorder="1" applyAlignment="1">
      <alignment horizontal="center"/>
    </xf>
    <xf numFmtId="0" fontId="20" fillId="2" borderId="0" xfId="0" applyFont="1" applyFill="1"/>
    <xf numFmtId="4" fontId="20" fillId="2" borderId="0" xfId="0" applyNumberFormat="1" applyFont="1" applyFill="1"/>
    <xf numFmtId="49" fontId="6" fillId="2" borderId="0" xfId="1" applyNumberFormat="1" applyFont="1" applyFill="1" applyAlignment="1">
      <alignment horizontal="center"/>
    </xf>
    <xf numFmtId="0" fontId="6" fillId="2" borderId="0" xfId="1" applyFont="1" applyFill="1" applyAlignment="1"/>
    <xf numFmtId="0" fontId="6" fillId="2" borderId="0" xfId="1" applyFont="1" applyFill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23" fillId="2" borderId="0" xfId="2" applyFont="1" applyFill="1" applyAlignment="1">
      <alignment horizontal="right" vertical="center"/>
    </xf>
    <xf numFmtId="0" fontId="6" fillId="2" borderId="0" xfId="2" applyFont="1" applyFill="1"/>
    <xf numFmtId="0" fontId="1" fillId="2" borderId="0" xfId="1" applyFont="1" applyFill="1" applyAlignment="1">
      <alignment horizontal="right"/>
    </xf>
    <xf numFmtId="0" fontId="24" fillId="2" borderId="0" xfId="1" applyFont="1" applyFill="1" applyAlignment="1">
      <alignment horizontal="center" wrapText="1"/>
    </xf>
    <xf numFmtId="0" fontId="6" fillId="2" borderId="0" xfId="1" applyFont="1" applyFill="1" applyAlignment="1">
      <alignment horizontal="center"/>
    </xf>
    <xf numFmtId="49" fontId="6" fillId="2" borderId="0" xfId="2" applyNumberFormat="1" applyFont="1" applyFill="1" applyAlignment="1">
      <alignment horizontal="center"/>
    </xf>
    <xf numFmtId="0" fontId="6" fillId="2" borderId="0" xfId="2" applyFont="1" applyFill="1" applyAlignment="1"/>
    <xf numFmtId="0" fontId="6" fillId="2" borderId="0" xfId="2" applyFont="1" applyFill="1" applyAlignment="1">
      <alignment horizontal="left" vertical="center"/>
    </xf>
    <xf numFmtId="0" fontId="1" fillId="2" borderId="0" xfId="1" applyFont="1" applyFill="1" applyAlignment="1">
      <alignment wrapText="1"/>
    </xf>
    <xf numFmtId="0" fontId="1" fillId="2" borderId="0" xfId="1" applyFont="1" applyFill="1" applyAlignment="1">
      <alignment horizontal="center" vertical="center" wrapText="1"/>
    </xf>
    <xf numFmtId="0" fontId="1" fillId="2" borderId="0" xfId="1" applyFont="1" applyFill="1" applyAlignment="1">
      <alignment horizontal="right" vertical="center"/>
    </xf>
    <xf numFmtId="49" fontId="1" fillId="2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49" fontId="1" fillId="2" borderId="6" xfId="1" applyNumberFormat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/>
    </xf>
    <xf numFmtId="0" fontId="1" fillId="2" borderId="5" xfId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49" fontId="1" fillId="2" borderId="1" xfId="1" applyNumberFormat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1" fillId="2" borderId="8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  <xf numFmtId="0" fontId="1" fillId="2" borderId="10" xfId="1" applyFont="1" applyFill="1" applyBorder="1" applyAlignment="1">
      <alignment horizontal="center" vertical="center"/>
    </xf>
    <xf numFmtId="164" fontId="1" fillId="2" borderId="1" xfId="1" applyNumberFormat="1" applyFont="1" applyFill="1" applyBorder="1" applyAlignment="1">
      <alignment horizontal="center" vertical="center" wrapText="1"/>
    </xf>
    <xf numFmtId="164" fontId="1" fillId="2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9" fillId="0" borderId="1" xfId="2" applyFont="1" applyBorder="1" applyAlignment="1">
      <alignment horizontal="center" vertical="center" wrapText="1"/>
    </xf>
    <xf numFmtId="0" fontId="18" fillId="4" borderId="1" xfId="2" applyFont="1" applyFill="1" applyBorder="1" applyAlignment="1">
      <alignment vertical="center" wrapText="1"/>
    </xf>
    <xf numFmtId="164" fontId="1" fillId="2" borderId="11" xfId="1" applyNumberFormat="1" applyFont="1" applyFill="1" applyBorder="1" applyAlignment="1">
      <alignment horizontal="center" vertical="center" wrapText="1"/>
    </xf>
    <xf numFmtId="0" fontId="1" fillId="2" borderId="11" xfId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18" fillId="4" borderId="4" xfId="2" applyFont="1" applyFill="1" applyBorder="1" applyAlignment="1">
      <alignment horizontal="left" vertical="center" wrapText="1"/>
    </xf>
    <xf numFmtId="0" fontId="18" fillId="4" borderId="15" xfId="2" applyFont="1" applyFill="1" applyBorder="1" applyAlignment="1">
      <alignment horizontal="left" vertical="center" wrapText="1"/>
    </xf>
    <xf numFmtId="0" fontId="18" fillId="4" borderId="3" xfId="2" applyFont="1" applyFill="1" applyBorder="1" applyAlignment="1">
      <alignment horizontal="left" vertical="center" wrapText="1"/>
    </xf>
    <xf numFmtId="0" fontId="19" fillId="0" borderId="1" xfId="2" applyFont="1" applyBorder="1" applyAlignment="1">
      <alignment vertical="center" wrapText="1"/>
    </xf>
    <xf numFmtId="4" fontId="19" fillId="0" borderId="1" xfId="2" applyNumberFormat="1" applyFont="1" applyBorder="1" applyAlignment="1">
      <alignment vertical="center" wrapText="1"/>
    </xf>
    <xf numFmtId="165" fontId="1" fillId="2" borderId="11" xfId="1" applyNumberFormat="1" applyFont="1" applyFill="1" applyBorder="1" applyAlignment="1">
      <alignment horizontal="center" vertical="center" wrapText="1"/>
    </xf>
    <xf numFmtId="4" fontId="5" fillId="2" borderId="1" xfId="2" applyNumberFormat="1" applyFont="1" applyFill="1" applyBorder="1" applyAlignment="1">
      <alignment horizontal="center" vertical="top"/>
    </xf>
    <xf numFmtId="2" fontId="6" fillId="2" borderId="1" xfId="2" applyNumberFormat="1" applyFont="1" applyFill="1" applyBorder="1" applyAlignment="1">
      <alignment horizontal="center" vertical="center" wrapText="1"/>
    </xf>
    <xf numFmtId="2" fontId="6" fillId="2" borderId="2" xfId="2" applyNumberFormat="1" applyFont="1" applyFill="1" applyBorder="1" applyAlignment="1">
      <alignment horizontal="left" vertical="center" wrapText="1"/>
    </xf>
    <xf numFmtId="2" fontId="6" fillId="2" borderId="12" xfId="2" applyNumberFormat="1" applyFont="1" applyFill="1" applyBorder="1" applyAlignment="1">
      <alignment horizontal="left" vertical="center" wrapText="1"/>
    </xf>
    <xf numFmtId="0" fontId="19" fillId="2" borderId="1" xfId="2" applyFont="1" applyFill="1" applyBorder="1" applyAlignment="1">
      <alignment vertical="center" wrapText="1"/>
    </xf>
    <xf numFmtId="4" fontId="19" fillId="2" borderId="1" xfId="2" applyNumberFormat="1" applyFont="1" applyFill="1" applyBorder="1" applyAlignment="1">
      <alignment vertical="center" wrapText="1"/>
    </xf>
    <xf numFmtId="4" fontId="1" fillId="2" borderId="11" xfId="1" applyNumberFormat="1" applyFont="1" applyFill="1" applyBorder="1" applyAlignment="1">
      <alignment horizontal="center" vertical="center" wrapText="1"/>
    </xf>
    <xf numFmtId="0" fontId="19" fillId="2" borderId="1" xfId="2" applyFont="1" applyFill="1" applyBorder="1" applyAlignment="1">
      <alignment horizontal="center" vertical="center" wrapText="1"/>
    </xf>
    <xf numFmtId="2" fontId="6" fillId="2" borderId="11" xfId="2" applyNumberFormat="1" applyFont="1" applyFill="1" applyBorder="1" applyAlignment="1">
      <alignment horizontal="left" vertical="center" wrapText="1"/>
    </xf>
    <xf numFmtId="0" fontId="18" fillId="4" borderId="1" xfId="2" applyFont="1" applyFill="1" applyBorder="1" applyAlignment="1">
      <alignment vertical="center" wrapText="1"/>
    </xf>
    <xf numFmtId="0" fontId="18" fillId="0" borderId="1" xfId="2" applyFont="1" applyBorder="1"/>
    <xf numFmtId="0" fontId="18" fillId="0" borderId="1" xfId="2" applyFont="1" applyBorder="1" applyAlignment="1">
      <alignment horizontal="center"/>
    </xf>
    <xf numFmtId="4" fontId="18" fillId="0" borderId="1" xfId="2" applyNumberFormat="1" applyFont="1" applyBorder="1"/>
    <xf numFmtId="4" fontId="25" fillId="2" borderId="1" xfId="2" applyNumberFormat="1" applyFont="1" applyFill="1" applyBorder="1" applyAlignment="1">
      <alignment horizontal="center" vertical="center"/>
    </xf>
    <xf numFmtId="4" fontId="2" fillId="2" borderId="11" xfId="1" applyNumberFormat="1" applyFont="1" applyFill="1" applyBorder="1" applyAlignment="1">
      <alignment horizontal="center" vertical="center" wrapText="1"/>
    </xf>
    <xf numFmtId="4" fontId="25" fillId="2" borderId="1" xfId="2" applyNumberFormat="1" applyFont="1" applyFill="1" applyBorder="1" applyAlignment="1">
      <alignment horizontal="center" vertical="center" wrapText="1"/>
    </xf>
    <xf numFmtId="0" fontId="25" fillId="2" borderId="0" xfId="2" applyFont="1" applyFill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zoomScaleNormal="100" workbookViewId="0">
      <selection activeCell="K23" sqref="K23"/>
    </sheetView>
  </sheetViews>
  <sheetFormatPr defaultRowHeight="15" x14ac:dyDescent="0.25"/>
  <cols>
    <col min="1" max="1" width="7.42578125" style="8" customWidth="1"/>
    <col min="2" max="2" width="31.85546875" style="8" customWidth="1"/>
    <col min="3" max="3" width="13.42578125" style="8" customWidth="1"/>
    <col min="4" max="4" width="11.5703125" style="8" customWidth="1"/>
    <col min="5" max="5" width="7.5703125" style="8" customWidth="1"/>
    <col min="6" max="6" width="9.140625" style="8"/>
    <col min="7" max="7" width="9.140625" style="18"/>
    <col min="8" max="8" width="12.85546875" style="8" customWidth="1"/>
    <col min="9" max="10" width="9.140625" style="8"/>
    <col min="11" max="11" width="36.28515625" style="8" customWidth="1"/>
    <col min="12" max="12" width="6" style="8" customWidth="1"/>
    <col min="13" max="16384" width="9.140625" style="8"/>
  </cols>
  <sheetData>
    <row r="1" spans="1:11" ht="27.75" customHeight="1" x14ac:dyDescent="0.25">
      <c r="A1" s="70" t="s">
        <v>35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x14ac:dyDescent="0.25">
      <c r="K2" s="10" t="s">
        <v>33</v>
      </c>
    </row>
    <row r="3" spans="1:11" s="45" customFormat="1" ht="20.25" customHeight="1" x14ac:dyDescent="0.25">
      <c r="A3" s="67" t="s">
        <v>0</v>
      </c>
      <c r="B3" s="67" t="s">
        <v>37</v>
      </c>
      <c r="C3" s="67" t="s">
        <v>1</v>
      </c>
      <c r="D3" s="62" t="s">
        <v>34</v>
      </c>
      <c r="E3" s="71" t="s">
        <v>49</v>
      </c>
      <c r="F3" s="78" t="s">
        <v>48</v>
      </c>
      <c r="G3" s="78"/>
      <c r="H3" s="75"/>
      <c r="I3" s="74" t="s">
        <v>2</v>
      </c>
      <c r="J3" s="75"/>
      <c r="K3" s="62" t="s">
        <v>36</v>
      </c>
    </row>
    <row r="4" spans="1:11" s="45" customFormat="1" ht="9.75" customHeight="1" x14ac:dyDescent="0.25">
      <c r="A4" s="67"/>
      <c r="B4" s="67"/>
      <c r="C4" s="67"/>
      <c r="D4" s="73"/>
      <c r="E4" s="72"/>
      <c r="F4" s="79"/>
      <c r="G4" s="79"/>
      <c r="H4" s="77"/>
      <c r="I4" s="76"/>
      <c r="J4" s="77"/>
      <c r="K4" s="73"/>
    </row>
    <row r="5" spans="1:11" s="45" customFormat="1" ht="16.5" customHeight="1" x14ac:dyDescent="0.25">
      <c r="A5" s="67"/>
      <c r="B5" s="67"/>
      <c r="C5" s="67"/>
      <c r="D5" s="73"/>
      <c r="E5" s="62" t="s">
        <v>3</v>
      </c>
      <c r="F5" s="68" t="s">
        <v>4</v>
      </c>
      <c r="G5" s="69"/>
      <c r="H5" s="62" t="s">
        <v>5</v>
      </c>
      <c r="I5" s="62">
        <v>2021</v>
      </c>
      <c r="J5" s="62">
        <v>2022</v>
      </c>
      <c r="K5" s="73"/>
    </row>
    <row r="6" spans="1:11" s="45" customFormat="1" ht="15" customHeight="1" x14ac:dyDescent="0.25">
      <c r="A6" s="67"/>
      <c r="B6" s="67"/>
      <c r="C6" s="67"/>
      <c r="D6" s="63"/>
      <c r="E6" s="63"/>
      <c r="F6" s="46" t="s">
        <v>6</v>
      </c>
      <c r="G6" s="47" t="s">
        <v>3</v>
      </c>
      <c r="H6" s="63"/>
      <c r="I6" s="63"/>
      <c r="J6" s="63"/>
      <c r="K6" s="63"/>
    </row>
    <row r="7" spans="1:11" s="1" customFormat="1" ht="15.75" x14ac:dyDescent="0.25">
      <c r="A7" s="61" t="s">
        <v>22</v>
      </c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s="45" customFormat="1" x14ac:dyDescent="0.25">
      <c r="A8" s="64" t="s">
        <v>10</v>
      </c>
      <c r="B8" s="65"/>
      <c r="C8" s="65"/>
      <c r="D8" s="65"/>
      <c r="E8" s="65"/>
      <c r="F8" s="65"/>
      <c r="G8" s="65"/>
      <c r="H8" s="65"/>
      <c r="I8" s="65"/>
      <c r="J8" s="65"/>
      <c r="K8" s="66"/>
    </row>
    <row r="9" spans="1:11" s="45" customFormat="1" ht="15.75" customHeight="1" x14ac:dyDescent="0.25">
      <c r="A9" s="80" t="s">
        <v>11</v>
      </c>
      <c r="B9" s="81"/>
      <c r="C9" s="81"/>
      <c r="D9" s="81"/>
      <c r="E9" s="81"/>
      <c r="F9" s="81"/>
      <c r="G9" s="81"/>
      <c r="H9" s="81"/>
      <c r="I9" s="81"/>
      <c r="J9" s="81"/>
      <c r="K9" s="82"/>
    </row>
    <row r="10" spans="1:11" s="45" customFormat="1" x14ac:dyDescent="0.25">
      <c r="A10" s="95" t="s">
        <v>29</v>
      </c>
      <c r="B10" s="96"/>
      <c r="C10" s="96"/>
      <c r="D10" s="96"/>
      <c r="E10" s="96"/>
      <c r="F10" s="96"/>
      <c r="G10" s="96"/>
      <c r="H10" s="96"/>
      <c r="I10" s="96"/>
      <c r="J10" s="96"/>
      <c r="K10" s="97"/>
    </row>
    <row r="11" spans="1:11" s="1" customFormat="1" ht="72" customHeight="1" x14ac:dyDescent="0.25">
      <c r="A11" s="23" t="s">
        <v>8</v>
      </c>
      <c r="B11" s="40" t="s">
        <v>12</v>
      </c>
      <c r="C11" s="24" t="s">
        <v>13</v>
      </c>
      <c r="D11" s="24">
        <v>0.1</v>
      </c>
      <c r="E11" s="25">
        <v>62</v>
      </c>
      <c r="F11" s="25">
        <v>235</v>
      </c>
      <c r="G11" s="26">
        <v>310</v>
      </c>
      <c r="H11" s="27">
        <f>G11-F11</f>
        <v>75</v>
      </c>
      <c r="I11" s="25">
        <v>260</v>
      </c>
      <c r="J11" s="24">
        <v>0</v>
      </c>
      <c r="K11" s="28" t="s">
        <v>50</v>
      </c>
    </row>
    <row r="12" spans="1:11" s="1" customFormat="1" ht="51.75" customHeight="1" x14ac:dyDescent="0.25">
      <c r="A12" s="5" t="s">
        <v>25</v>
      </c>
      <c r="B12" s="41" t="s">
        <v>14</v>
      </c>
      <c r="C12" s="7" t="s">
        <v>15</v>
      </c>
      <c r="D12" s="7">
        <v>0.1</v>
      </c>
      <c r="E12" s="38">
        <v>1.07</v>
      </c>
      <c r="F12" s="38">
        <v>3.78</v>
      </c>
      <c r="G12" s="39">
        <v>4</v>
      </c>
      <c r="H12" s="4">
        <f>G12-F12</f>
        <v>0.2200000000000002</v>
      </c>
      <c r="I12" s="2">
        <v>2.87</v>
      </c>
      <c r="J12" s="6">
        <v>0</v>
      </c>
      <c r="K12" s="28" t="s">
        <v>50</v>
      </c>
    </row>
    <row r="13" spans="1:11" s="1" customFormat="1" ht="88.5" customHeight="1" x14ac:dyDescent="0.25">
      <c r="A13" s="29" t="s">
        <v>26</v>
      </c>
      <c r="B13" s="41" t="s">
        <v>16</v>
      </c>
      <c r="C13" s="7" t="s">
        <v>15</v>
      </c>
      <c r="D13" s="7">
        <v>0.1</v>
      </c>
      <c r="E13" s="30">
        <v>0</v>
      </c>
      <c r="F13" s="54">
        <v>5.32</v>
      </c>
      <c r="G13" s="55">
        <v>0.5</v>
      </c>
      <c r="H13" s="30">
        <f>G13-F13</f>
        <v>-4.82</v>
      </c>
      <c r="I13" s="54">
        <v>3.77</v>
      </c>
      <c r="J13" s="7">
        <v>2.87</v>
      </c>
      <c r="K13" s="56" t="s">
        <v>51</v>
      </c>
    </row>
    <row r="14" spans="1:11" s="1" customFormat="1" ht="16.5" customHeight="1" x14ac:dyDescent="0.25">
      <c r="A14" s="101" t="s">
        <v>46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3"/>
    </row>
    <row r="15" spans="1:11" s="1" customFormat="1" ht="15.75" customHeight="1" x14ac:dyDescent="0.25">
      <c r="A15" s="92" t="s">
        <v>17</v>
      </c>
      <c r="B15" s="93"/>
      <c r="C15" s="93"/>
      <c r="D15" s="93"/>
      <c r="E15" s="93"/>
      <c r="F15" s="93"/>
      <c r="G15" s="93"/>
      <c r="H15" s="93"/>
      <c r="I15" s="93"/>
      <c r="J15" s="93"/>
      <c r="K15" s="94"/>
    </row>
    <row r="16" spans="1:11" s="1" customFormat="1" ht="15.75" customHeight="1" x14ac:dyDescent="0.25">
      <c r="A16" s="86" t="s">
        <v>31</v>
      </c>
      <c r="B16" s="87"/>
      <c r="C16" s="87"/>
      <c r="D16" s="87"/>
      <c r="E16" s="87"/>
      <c r="F16" s="87"/>
      <c r="G16" s="87"/>
      <c r="H16" s="87"/>
      <c r="I16" s="87"/>
      <c r="J16" s="87"/>
      <c r="K16" s="88"/>
    </row>
    <row r="17" spans="1:11" s="53" customFormat="1" ht="66.75" customHeight="1" x14ac:dyDescent="0.25">
      <c r="A17" s="48" t="s">
        <v>27</v>
      </c>
      <c r="B17" s="49" t="s">
        <v>18</v>
      </c>
      <c r="C17" s="50" t="s">
        <v>13</v>
      </c>
      <c r="D17" s="50">
        <v>0.1</v>
      </c>
      <c r="E17" s="51">
        <v>10</v>
      </c>
      <c r="F17" s="51">
        <v>14</v>
      </c>
      <c r="G17" s="51">
        <v>14</v>
      </c>
      <c r="H17" s="51">
        <f t="shared" ref="H17" si="0">G17-F17</f>
        <v>0</v>
      </c>
      <c r="I17" s="51">
        <v>8</v>
      </c>
      <c r="J17" s="50">
        <v>14</v>
      </c>
      <c r="K17" s="52"/>
    </row>
    <row r="18" spans="1:11" s="45" customFormat="1" ht="15.75" customHeight="1" x14ac:dyDescent="0.25">
      <c r="A18" s="98" t="s">
        <v>45</v>
      </c>
      <c r="B18" s="99"/>
      <c r="C18" s="99"/>
      <c r="D18" s="99"/>
      <c r="E18" s="99"/>
      <c r="F18" s="99"/>
      <c r="G18" s="99"/>
      <c r="H18" s="99"/>
      <c r="I18" s="99"/>
      <c r="J18" s="99"/>
      <c r="K18" s="100"/>
    </row>
    <row r="19" spans="1:11" s="45" customFormat="1" ht="33.75" customHeight="1" x14ac:dyDescent="0.25">
      <c r="A19" s="89" t="s">
        <v>44</v>
      </c>
      <c r="B19" s="90"/>
      <c r="C19" s="90"/>
      <c r="D19" s="90"/>
      <c r="E19" s="90"/>
      <c r="F19" s="90"/>
      <c r="G19" s="90"/>
      <c r="H19" s="90"/>
      <c r="I19" s="90"/>
      <c r="J19" s="90"/>
      <c r="K19" s="91"/>
    </row>
    <row r="20" spans="1:11" s="45" customFormat="1" ht="15.75" customHeight="1" x14ac:dyDescent="0.25">
      <c r="A20" s="83" t="s">
        <v>32</v>
      </c>
      <c r="B20" s="84"/>
      <c r="C20" s="84"/>
      <c r="D20" s="84"/>
      <c r="E20" s="84"/>
      <c r="F20" s="84"/>
      <c r="G20" s="84"/>
      <c r="H20" s="84"/>
      <c r="I20" s="84"/>
      <c r="J20" s="84"/>
      <c r="K20" s="85"/>
    </row>
    <row r="21" spans="1:11" s="1" customFormat="1" ht="105" x14ac:dyDescent="0.25">
      <c r="A21" s="23" t="s">
        <v>28</v>
      </c>
      <c r="B21" s="40" t="s">
        <v>54</v>
      </c>
      <c r="C21" s="24" t="s">
        <v>9</v>
      </c>
      <c r="D21" s="24">
        <v>0.1</v>
      </c>
      <c r="E21" s="34">
        <v>0</v>
      </c>
      <c r="F21" s="34">
        <v>0</v>
      </c>
      <c r="G21" s="36">
        <v>0</v>
      </c>
      <c r="H21" s="34">
        <v>0</v>
      </c>
      <c r="I21" s="34">
        <v>0</v>
      </c>
      <c r="J21" s="24">
        <v>0</v>
      </c>
      <c r="K21" s="28"/>
    </row>
    <row r="22" spans="1:11" s="1" customFormat="1" ht="45" x14ac:dyDescent="0.25">
      <c r="A22" s="5" t="s">
        <v>38</v>
      </c>
      <c r="B22" s="42" t="s">
        <v>41</v>
      </c>
      <c r="C22" s="2" t="s">
        <v>55</v>
      </c>
      <c r="D22" s="2">
        <v>0.1</v>
      </c>
      <c r="E22" s="9">
        <v>1</v>
      </c>
      <c r="F22" s="9">
        <v>2</v>
      </c>
      <c r="G22" s="20">
        <v>2</v>
      </c>
      <c r="H22" s="9">
        <v>0</v>
      </c>
      <c r="I22" s="9">
        <v>1</v>
      </c>
      <c r="J22" s="2">
        <v>1</v>
      </c>
      <c r="K22" s="11"/>
    </row>
    <row r="23" spans="1:11" s="1" customFormat="1" ht="60" x14ac:dyDescent="0.25">
      <c r="A23" s="5" t="s">
        <v>39</v>
      </c>
      <c r="B23" s="42" t="s">
        <v>42</v>
      </c>
      <c r="C23" s="2" t="s">
        <v>55</v>
      </c>
      <c r="D23" s="2">
        <v>0.1</v>
      </c>
      <c r="E23" s="9">
        <v>2</v>
      </c>
      <c r="F23" s="9">
        <v>5</v>
      </c>
      <c r="G23" s="20">
        <v>7</v>
      </c>
      <c r="H23" s="9">
        <f>G23-F23</f>
        <v>2</v>
      </c>
      <c r="I23" s="9">
        <v>5</v>
      </c>
      <c r="J23" s="2">
        <v>5</v>
      </c>
      <c r="K23" s="11" t="s">
        <v>58</v>
      </c>
    </row>
    <row r="24" spans="1:11" s="1" customFormat="1" ht="39" x14ac:dyDescent="0.25">
      <c r="A24" s="32" t="s">
        <v>40</v>
      </c>
      <c r="B24" s="43" t="s">
        <v>43</v>
      </c>
      <c r="C24" s="4" t="s">
        <v>15</v>
      </c>
      <c r="D24" s="4">
        <v>0.1</v>
      </c>
      <c r="E24" s="30">
        <v>25</v>
      </c>
      <c r="F24" s="30">
        <v>25</v>
      </c>
      <c r="G24" s="31">
        <v>15.6</v>
      </c>
      <c r="H24" s="37" t="s">
        <v>56</v>
      </c>
      <c r="I24" s="30">
        <v>3.8</v>
      </c>
      <c r="J24" s="54">
        <v>2.04</v>
      </c>
      <c r="K24" s="33" t="s">
        <v>57</v>
      </c>
    </row>
    <row r="25" spans="1:11" s="45" customFormat="1" x14ac:dyDescent="0.25">
      <c r="A25" s="104" t="s">
        <v>47</v>
      </c>
      <c r="B25" s="105"/>
      <c r="C25" s="105"/>
      <c r="D25" s="105"/>
      <c r="E25" s="105"/>
      <c r="F25" s="105"/>
      <c r="G25" s="105"/>
      <c r="H25" s="105"/>
      <c r="I25" s="105"/>
      <c r="J25" s="105"/>
      <c r="K25" s="106"/>
    </row>
    <row r="26" spans="1:11" s="45" customFormat="1" ht="15.75" customHeight="1" x14ac:dyDescent="0.25">
      <c r="A26" s="89" t="s">
        <v>19</v>
      </c>
      <c r="B26" s="90"/>
      <c r="C26" s="90"/>
      <c r="D26" s="90"/>
      <c r="E26" s="90"/>
      <c r="F26" s="90"/>
      <c r="G26" s="90"/>
      <c r="H26" s="90"/>
      <c r="I26" s="90"/>
      <c r="J26" s="90"/>
      <c r="K26" s="91"/>
    </row>
    <row r="27" spans="1:11" s="45" customFormat="1" ht="15.75" customHeight="1" x14ac:dyDescent="0.25">
      <c r="A27" s="83" t="s">
        <v>30</v>
      </c>
      <c r="B27" s="84"/>
      <c r="C27" s="84"/>
      <c r="D27" s="84"/>
      <c r="E27" s="84"/>
      <c r="F27" s="84"/>
      <c r="G27" s="84"/>
      <c r="H27" s="84"/>
      <c r="I27" s="84"/>
      <c r="J27" s="84"/>
      <c r="K27" s="85"/>
    </row>
    <row r="28" spans="1:11" s="1" customFormat="1" ht="120" x14ac:dyDescent="0.25">
      <c r="A28" s="23" t="s">
        <v>23</v>
      </c>
      <c r="B28" s="40" t="s">
        <v>20</v>
      </c>
      <c r="C28" s="24" t="s">
        <v>7</v>
      </c>
      <c r="D28" s="24">
        <v>0.1</v>
      </c>
      <c r="E28" s="25">
        <v>0</v>
      </c>
      <c r="F28" s="25">
        <v>0</v>
      </c>
      <c r="G28" s="26">
        <v>100</v>
      </c>
      <c r="H28" s="25">
        <f>G28-F28</f>
        <v>100</v>
      </c>
      <c r="I28" s="34">
        <v>0</v>
      </c>
      <c r="J28" s="24">
        <v>0</v>
      </c>
      <c r="K28" s="35"/>
    </row>
    <row r="29" spans="1:11" s="1" customFormat="1" ht="75" x14ac:dyDescent="0.25">
      <c r="A29" s="5" t="s">
        <v>24</v>
      </c>
      <c r="B29" s="44" t="s">
        <v>21</v>
      </c>
      <c r="C29" s="6" t="s">
        <v>9</v>
      </c>
      <c r="D29" s="6">
        <v>0.1</v>
      </c>
      <c r="E29" s="2">
        <v>0</v>
      </c>
      <c r="F29" s="2">
        <v>0</v>
      </c>
      <c r="G29" s="19">
        <v>10</v>
      </c>
      <c r="H29" s="2">
        <f>G29-F29</f>
        <v>10</v>
      </c>
      <c r="I29" s="2">
        <v>0</v>
      </c>
      <c r="J29" s="6">
        <v>0</v>
      </c>
      <c r="K29" s="3"/>
    </row>
    <row r="30" spans="1:11" ht="29.25" customHeight="1" x14ac:dyDescent="0.25">
      <c r="A30" s="12"/>
      <c r="B30" s="13"/>
      <c r="C30" s="14"/>
      <c r="D30" s="14"/>
      <c r="E30" s="14"/>
      <c r="F30" s="14"/>
      <c r="G30" s="21"/>
      <c r="H30" s="14"/>
      <c r="I30" s="15"/>
      <c r="J30" s="14"/>
      <c r="K30" s="16"/>
    </row>
    <row r="31" spans="1:11" s="17" customFormat="1" ht="15.75" x14ac:dyDescent="0.25">
      <c r="B31" s="17" t="s">
        <v>52</v>
      </c>
      <c r="G31" s="22"/>
      <c r="K31" s="59" t="s">
        <v>53</v>
      </c>
    </row>
    <row r="32" spans="1:11" s="57" customFormat="1" x14ac:dyDescent="0.25">
      <c r="G32" s="58"/>
      <c r="K32" s="60"/>
    </row>
    <row r="33" spans="2:11" s="57" customFormat="1" ht="15.75" x14ac:dyDescent="0.25">
      <c r="B33" s="17"/>
      <c r="C33" s="17"/>
      <c r="D33" s="17"/>
      <c r="E33" s="17"/>
      <c r="F33" s="17"/>
      <c r="G33" s="22"/>
      <c r="H33" s="17"/>
      <c r="I33" s="17"/>
      <c r="J33" s="17"/>
      <c r="K33" s="59"/>
    </row>
  </sheetData>
  <mergeCells count="27">
    <mergeCell ref="A9:K9"/>
    <mergeCell ref="A27:K27"/>
    <mergeCell ref="A16:K16"/>
    <mergeCell ref="A26:K26"/>
    <mergeCell ref="A19:K19"/>
    <mergeCell ref="A20:K20"/>
    <mergeCell ref="A15:K15"/>
    <mergeCell ref="A10:K10"/>
    <mergeCell ref="A18:K18"/>
    <mergeCell ref="A14:K14"/>
    <mergeCell ref="A25:K25"/>
    <mergeCell ref="A1:K1"/>
    <mergeCell ref="E3:E4"/>
    <mergeCell ref="K3:K6"/>
    <mergeCell ref="H5:H6"/>
    <mergeCell ref="I3:J4"/>
    <mergeCell ref="F3:H4"/>
    <mergeCell ref="D3:D6"/>
    <mergeCell ref="A7:K7"/>
    <mergeCell ref="I5:I6"/>
    <mergeCell ref="A8:K8"/>
    <mergeCell ref="A3:A6"/>
    <mergeCell ref="E5:E6"/>
    <mergeCell ref="F5:G5"/>
    <mergeCell ref="J5:J6"/>
    <mergeCell ref="B3:B6"/>
    <mergeCell ref="C3:C6"/>
  </mergeCells>
  <phoneticPr fontId="0" type="noConversion"/>
  <pageMargins left="0.7" right="0.7" top="0.75" bottom="0.75" header="0.3" footer="0.3"/>
  <pageSetup paperSize="9"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2"/>
  <sheetViews>
    <sheetView view="pageBreakPreview" topLeftCell="A2" zoomScale="60" zoomScaleNormal="75" workbookViewId="0">
      <selection activeCell="W2" sqref="W1:W1048576"/>
    </sheetView>
  </sheetViews>
  <sheetFormatPr defaultRowHeight="15" x14ac:dyDescent="0.25"/>
  <cols>
    <col min="1" max="1" width="20.5703125" style="107" customWidth="1"/>
    <col min="2" max="2" width="43.7109375" style="107" customWidth="1"/>
    <col min="3" max="3" width="34.28515625" style="107" customWidth="1"/>
    <col min="4" max="5" width="8.42578125" style="108" customWidth="1"/>
    <col min="6" max="6" width="17.5703125" style="108" customWidth="1"/>
    <col min="7" max="7" width="8.42578125" style="108" customWidth="1"/>
    <col min="8" max="8" width="14.140625" style="109" customWidth="1"/>
    <col min="9" max="9" width="18.5703125" style="109" customWidth="1"/>
    <col min="10" max="10" width="16.28515625" style="109" customWidth="1"/>
    <col min="11" max="12" width="14.140625" style="109" customWidth="1"/>
    <col min="13" max="13" width="56.85546875" style="107" customWidth="1"/>
    <col min="14" max="16384" width="9.140625" style="107"/>
  </cols>
  <sheetData>
    <row r="1" spans="1:13" hidden="1" x14ac:dyDescent="0.25"/>
    <row r="2" spans="1:13" ht="62.25" customHeight="1" x14ac:dyDescent="0.25">
      <c r="A2" s="110" t="s">
        <v>59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</row>
    <row r="3" spans="1:13" ht="24" customHeight="1" x14ac:dyDescent="0.25">
      <c r="B3" s="111"/>
      <c r="C3" s="111"/>
      <c r="D3" s="111"/>
      <c r="E3" s="111"/>
      <c r="F3" s="111"/>
      <c r="G3" s="111"/>
      <c r="H3" s="112"/>
      <c r="I3" s="112"/>
      <c r="J3" s="112"/>
      <c r="K3" s="112"/>
      <c r="L3" s="112"/>
      <c r="M3" s="113" t="s">
        <v>60</v>
      </c>
    </row>
    <row r="4" spans="1:13" ht="54" hidden="1" customHeight="1" x14ac:dyDescent="0.25">
      <c r="B4" s="111"/>
      <c r="C4" s="111"/>
      <c r="D4" s="111"/>
      <c r="E4" s="111"/>
      <c r="F4" s="111"/>
      <c r="G4" s="111"/>
      <c r="H4" s="112"/>
      <c r="I4" s="112"/>
      <c r="J4" s="112"/>
      <c r="K4" s="112"/>
      <c r="L4" s="112"/>
    </row>
    <row r="5" spans="1:13" ht="2.25" hidden="1" customHeight="1" x14ac:dyDescent="0.25">
      <c r="B5" s="111"/>
      <c r="C5" s="111"/>
      <c r="D5" s="111"/>
      <c r="E5" s="111"/>
      <c r="F5" s="111"/>
      <c r="G5" s="111"/>
      <c r="H5" s="112"/>
      <c r="I5" s="112"/>
      <c r="J5" s="112"/>
      <c r="K5" s="112"/>
      <c r="L5" s="112"/>
    </row>
    <row r="6" spans="1:13" ht="15" customHeight="1" x14ac:dyDescent="0.25">
      <c r="A6" s="114" t="s">
        <v>61</v>
      </c>
      <c r="B6" s="114" t="s">
        <v>62</v>
      </c>
      <c r="C6" s="114" t="s">
        <v>63</v>
      </c>
      <c r="D6" s="114" t="s">
        <v>64</v>
      </c>
      <c r="E6" s="115"/>
      <c r="F6" s="115"/>
      <c r="G6" s="115"/>
      <c r="H6" s="116"/>
      <c r="I6" s="116"/>
      <c r="J6" s="116"/>
      <c r="K6" s="116"/>
      <c r="L6" s="116"/>
      <c r="M6" s="117"/>
    </row>
    <row r="7" spans="1:13" ht="33.75" customHeight="1" x14ac:dyDescent="0.25">
      <c r="A7" s="118"/>
      <c r="B7" s="118"/>
      <c r="C7" s="118"/>
      <c r="D7" s="115"/>
      <c r="E7" s="115"/>
      <c r="F7" s="115"/>
      <c r="G7" s="115"/>
      <c r="H7" s="119" t="s">
        <v>48</v>
      </c>
      <c r="I7" s="120"/>
      <c r="J7" s="121"/>
      <c r="K7" s="122" t="s">
        <v>2</v>
      </c>
      <c r="L7" s="122"/>
      <c r="M7" s="123" t="s">
        <v>65</v>
      </c>
    </row>
    <row r="8" spans="1:13" ht="27" customHeight="1" x14ac:dyDescent="0.25">
      <c r="A8" s="118"/>
      <c r="B8" s="118"/>
      <c r="C8" s="118"/>
      <c r="D8" s="114" t="s">
        <v>66</v>
      </c>
      <c r="E8" s="114" t="s">
        <v>67</v>
      </c>
      <c r="F8" s="124" t="s">
        <v>68</v>
      </c>
      <c r="G8" s="124" t="s">
        <v>69</v>
      </c>
      <c r="H8" s="122" t="s">
        <v>4</v>
      </c>
      <c r="I8" s="122"/>
      <c r="J8" s="122" t="s">
        <v>70</v>
      </c>
      <c r="K8" s="125">
        <v>2021</v>
      </c>
      <c r="L8" s="125">
        <v>2022</v>
      </c>
      <c r="M8" s="123"/>
    </row>
    <row r="9" spans="1:13" ht="14.25" customHeight="1" x14ac:dyDescent="0.25">
      <c r="A9" s="118"/>
      <c r="B9" s="118"/>
      <c r="C9" s="118"/>
      <c r="D9" s="114"/>
      <c r="E9" s="114"/>
      <c r="F9" s="124"/>
      <c r="G9" s="124"/>
      <c r="H9" s="126" t="s">
        <v>6</v>
      </c>
      <c r="I9" s="126" t="s">
        <v>3</v>
      </c>
      <c r="J9" s="122"/>
      <c r="K9" s="125"/>
      <c r="L9" s="125"/>
      <c r="M9" s="123"/>
    </row>
    <row r="10" spans="1:13" s="133" customFormat="1" ht="57" x14ac:dyDescent="0.2">
      <c r="A10" s="127" t="s">
        <v>71</v>
      </c>
      <c r="B10" s="127" t="s">
        <v>72</v>
      </c>
      <c r="C10" s="128" t="s">
        <v>73</v>
      </c>
      <c r="D10" s="129" t="s">
        <v>74</v>
      </c>
      <c r="E10" s="129" t="s">
        <v>74</v>
      </c>
      <c r="F10" s="129" t="s">
        <v>74</v>
      </c>
      <c r="G10" s="129" t="s">
        <v>74</v>
      </c>
      <c r="H10" s="130">
        <f>H14+H82+H88+H94</f>
        <v>292376.5</v>
      </c>
      <c r="I10" s="130">
        <f>I14+I82+I88+I94</f>
        <v>219734.84999999998</v>
      </c>
      <c r="J10" s="131">
        <f>I10-H10</f>
        <v>-72641.650000000023</v>
      </c>
      <c r="K10" s="131">
        <f>K14+K82+K88+K94</f>
        <v>144394.29999999999</v>
      </c>
      <c r="L10" s="131">
        <f>L14+L82+L94+L88</f>
        <v>246512.17</v>
      </c>
      <c r="M10" s="132"/>
    </row>
    <row r="11" spans="1:13" s="133" customFormat="1" ht="42.75" x14ac:dyDescent="0.2">
      <c r="A11" s="127"/>
      <c r="B11" s="127"/>
      <c r="C11" s="128" t="s">
        <v>75</v>
      </c>
      <c r="D11" s="129" t="s">
        <v>74</v>
      </c>
      <c r="E11" s="129" t="s">
        <v>74</v>
      </c>
      <c r="F11" s="129" t="s">
        <v>74</v>
      </c>
      <c r="G11" s="129" t="s">
        <v>74</v>
      </c>
      <c r="H11" s="131"/>
      <c r="I11" s="131"/>
      <c r="J11" s="131"/>
      <c r="K11" s="131"/>
      <c r="L11" s="131"/>
      <c r="M11" s="132"/>
    </row>
    <row r="12" spans="1:13" s="133" customFormat="1" ht="21.75" customHeight="1" x14ac:dyDescent="0.2">
      <c r="A12" s="127"/>
      <c r="B12" s="127"/>
      <c r="C12" s="134" t="s">
        <v>76</v>
      </c>
      <c r="D12" s="129">
        <v>730</v>
      </c>
      <c r="E12" s="129" t="s">
        <v>74</v>
      </c>
      <c r="F12" s="129" t="s">
        <v>74</v>
      </c>
      <c r="G12" s="129" t="s">
        <v>74</v>
      </c>
      <c r="H12" s="131">
        <f>H16+H84+H90</f>
        <v>55774.19999999999</v>
      </c>
      <c r="I12" s="131">
        <f>I16+I84+I90</f>
        <v>40593.72</v>
      </c>
      <c r="J12" s="131">
        <f>I12-H12</f>
        <v>-15180.479999999989</v>
      </c>
      <c r="K12" s="131">
        <f>K16+K84+K90</f>
        <v>20986.3</v>
      </c>
      <c r="L12" s="131">
        <f>L16+L84</f>
        <v>4795.2</v>
      </c>
      <c r="M12" s="132"/>
    </row>
    <row r="13" spans="1:13" s="133" customFormat="1" ht="24" customHeight="1" x14ac:dyDescent="0.2">
      <c r="A13" s="127"/>
      <c r="B13" s="127"/>
      <c r="C13" s="134" t="s">
        <v>77</v>
      </c>
      <c r="D13" s="129">
        <v>133</v>
      </c>
      <c r="E13" s="129" t="s">
        <v>74</v>
      </c>
      <c r="F13" s="129" t="s">
        <v>74</v>
      </c>
      <c r="G13" s="129" t="s">
        <v>74</v>
      </c>
      <c r="H13" s="131">
        <f>H17+H96</f>
        <v>236602.30000000002</v>
      </c>
      <c r="I13" s="131">
        <f>I17+I96</f>
        <v>179141.13</v>
      </c>
      <c r="J13" s="131">
        <f>I13-H13</f>
        <v>-57461.170000000013</v>
      </c>
      <c r="K13" s="131">
        <f>K17+K96</f>
        <v>123407.99999999999</v>
      </c>
      <c r="L13" s="131">
        <f>L17+L96</f>
        <v>241716.97</v>
      </c>
      <c r="M13" s="132"/>
    </row>
    <row r="14" spans="1:13" s="142" customFormat="1" ht="60" x14ac:dyDescent="0.25">
      <c r="A14" s="135" t="s">
        <v>78</v>
      </c>
      <c r="B14" s="136" t="s">
        <v>79</v>
      </c>
      <c r="C14" s="137" t="s">
        <v>73</v>
      </c>
      <c r="D14" s="138" t="s">
        <v>74</v>
      </c>
      <c r="E14" s="138" t="s">
        <v>74</v>
      </c>
      <c r="F14" s="138" t="s">
        <v>74</v>
      </c>
      <c r="G14" s="138" t="s">
        <v>74</v>
      </c>
      <c r="H14" s="139">
        <f>H18+H22+H31+H39+H46+H55+H64+H71</f>
        <v>262147.5</v>
      </c>
      <c r="I14" s="139">
        <f>I18+I22+I31+I39+I46+I55+I64+I71</f>
        <v>190639.05</v>
      </c>
      <c r="J14" s="139">
        <f>I14-H14</f>
        <v>-71508.450000000012</v>
      </c>
      <c r="K14" s="140">
        <f>K16+K17</f>
        <v>143014.29999999999</v>
      </c>
      <c r="L14" s="139">
        <f>L16+L17</f>
        <v>245042.17</v>
      </c>
      <c r="M14" s="141"/>
    </row>
    <row r="15" spans="1:13" s="142" customFormat="1" ht="32.25" customHeight="1" x14ac:dyDescent="0.25">
      <c r="A15" s="135"/>
      <c r="B15" s="136"/>
      <c r="C15" s="137" t="s">
        <v>75</v>
      </c>
      <c r="D15" s="138" t="s">
        <v>74</v>
      </c>
      <c r="E15" s="138" t="s">
        <v>74</v>
      </c>
      <c r="F15" s="138" t="s">
        <v>74</v>
      </c>
      <c r="G15" s="138" t="s">
        <v>74</v>
      </c>
      <c r="H15" s="139"/>
      <c r="I15" s="139"/>
      <c r="J15" s="139"/>
      <c r="K15" s="139"/>
      <c r="L15" s="139"/>
      <c r="M15" s="141"/>
    </row>
    <row r="16" spans="1:13" s="142" customFormat="1" ht="18.75" customHeight="1" x14ac:dyDescent="0.25">
      <c r="A16" s="135"/>
      <c r="B16" s="136"/>
      <c r="C16" s="143" t="s">
        <v>76</v>
      </c>
      <c r="D16" s="138" t="s">
        <v>74</v>
      </c>
      <c r="E16" s="138" t="s">
        <v>74</v>
      </c>
      <c r="F16" s="138" t="s">
        <v>74</v>
      </c>
      <c r="G16" s="138" t="s">
        <v>74</v>
      </c>
      <c r="H16" s="139">
        <f>H33+H41+H48+H49+H57+H62+H66+H73</f>
        <v>54646.69999999999</v>
      </c>
      <c r="I16" s="139">
        <f>I33+I41+I48+I49+I57+I62+I66+I73</f>
        <v>39716.22</v>
      </c>
      <c r="J16" s="139">
        <f>I16-H16</f>
        <v>-14930.479999999989</v>
      </c>
      <c r="K16" s="140">
        <f>K33+K41+K66+K73</f>
        <v>19606.3</v>
      </c>
      <c r="L16" s="139">
        <f>L33+L66</f>
        <v>3325.2</v>
      </c>
      <c r="M16" s="141"/>
    </row>
    <row r="17" spans="1:13" s="142" customFormat="1" ht="18.75" customHeight="1" x14ac:dyDescent="0.25">
      <c r="A17" s="135"/>
      <c r="B17" s="136"/>
      <c r="C17" s="143" t="s">
        <v>77</v>
      </c>
      <c r="D17" s="138" t="s">
        <v>74</v>
      </c>
      <c r="E17" s="138" t="s">
        <v>74</v>
      </c>
      <c r="F17" s="138" t="s">
        <v>74</v>
      </c>
      <c r="G17" s="138" t="s">
        <v>74</v>
      </c>
      <c r="H17" s="139">
        <f>H20+H24+H50+H63</f>
        <v>207500.80000000002</v>
      </c>
      <c r="I17" s="139">
        <f>I20+I24+I50+I63</f>
        <v>150922.83000000002</v>
      </c>
      <c r="J17" s="139">
        <f>I17-H17</f>
        <v>-56577.97</v>
      </c>
      <c r="K17" s="140">
        <f>K20+K24+K50+K63</f>
        <v>123407.99999999999</v>
      </c>
      <c r="L17" s="139">
        <f>L22+L50</f>
        <v>241716.97</v>
      </c>
      <c r="M17" s="141"/>
    </row>
    <row r="18" spans="1:13" ht="47.25" customHeight="1" x14ac:dyDescent="0.25">
      <c r="A18" s="144" t="s">
        <v>80</v>
      </c>
      <c r="B18" s="145" t="s">
        <v>81</v>
      </c>
      <c r="C18" s="146" t="s">
        <v>73</v>
      </c>
      <c r="D18" s="147">
        <v>133</v>
      </c>
      <c r="E18" s="148" t="s">
        <v>82</v>
      </c>
      <c r="F18" s="147">
        <v>1610013060</v>
      </c>
      <c r="G18" s="147">
        <v>244</v>
      </c>
      <c r="H18" s="149">
        <v>1180.5999999999999</v>
      </c>
      <c r="I18" s="149">
        <v>1180.5999999999999</v>
      </c>
      <c r="J18" s="149">
        <f t="shared" ref="J18" si="0">I18-H18</f>
        <v>0</v>
      </c>
      <c r="K18" s="149">
        <v>0</v>
      </c>
      <c r="L18" s="149">
        <v>0</v>
      </c>
      <c r="M18" s="145"/>
    </row>
    <row r="19" spans="1:13" ht="31.5" customHeight="1" x14ac:dyDescent="0.25">
      <c r="A19" s="144"/>
      <c r="B19" s="145"/>
      <c r="C19" s="146" t="s">
        <v>75</v>
      </c>
      <c r="D19" s="147"/>
      <c r="E19" s="147"/>
      <c r="F19" s="147"/>
      <c r="G19" s="147"/>
      <c r="H19" s="149"/>
      <c r="I19" s="149"/>
      <c r="J19" s="149"/>
      <c r="K19" s="149">
        <v>0</v>
      </c>
      <c r="L19" s="149">
        <v>0</v>
      </c>
      <c r="M19" s="145"/>
    </row>
    <row r="20" spans="1:13" ht="17.25" customHeight="1" x14ac:dyDescent="0.25">
      <c r="A20" s="144"/>
      <c r="B20" s="145"/>
      <c r="C20" s="150" t="s">
        <v>77</v>
      </c>
      <c r="D20" s="147">
        <v>133</v>
      </c>
      <c r="E20" s="148" t="s">
        <v>82</v>
      </c>
      <c r="F20" s="147">
        <v>1610013060</v>
      </c>
      <c r="G20" s="147">
        <v>244</v>
      </c>
      <c r="H20" s="149">
        <v>1180.5999999999999</v>
      </c>
      <c r="I20" s="149">
        <v>1180.5999999999999</v>
      </c>
      <c r="J20" s="149">
        <f>I20-H20</f>
        <v>0</v>
      </c>
      <c r="K20" s="149">
        <v>0</v>
      </c>
      <c r="L20" s="149">
        <v>0</v>
      </c>
      <c r="M20" s="145"/>
    </row>
    <row r="21" spans="1:13" ht="15" hidden="1" customHeight="1" x14ac:dyDescent="0.25">
      <c r="A21" s="151"/>
      <c r="B21" s="152"/>
      <c r="C21" s="150"/>
      <c r="D21" s="147"/>
      <c r="E21" s="147"/>
      <c r="F21" s="147"/>
      <c r="G21" s="147"/>
      <c r="H21" s="149"/>
      <c r="I21" s="149"/>
      <c r="J21" s="149">
        <f t="shared" ref="J21:J22" si="1">I21-H21</f>
        <v>0</v>
      </c>
      <c r="K21" s="149"/>
      <c r="L21" s="149"/>
      <c r="M21" s="152"/>
    </row>
    <row r="22" spans="1:13" ht="29.25" customHeight="1" x14ac:dyDescent="0.25">
      <c r="A22" s="144" t="s">
        <v>83</v>
      </c>
      <c r="B22" s="145" t="s">
        <v>84</v>
      </c>
      <c r="C22" s="146" t="s">
        <v>73</v>
      </c>
      <c r="D22" s="147">
        <v>133</v>
      </c>
      <c r="E22" s="148" t="s">
        <v>82</v>
      </c>
      <c r="F22" s="147">
        <v>1610013170</v>
      </c>
      <c r="G22" s="147">
        <v>414</v>
      </c>
      <c r="H22" s="149">
        <v>12424.6</v>
      </c>
      <c r="I22" s="149">
        <v>8595.7000000000007</v>
      </c>
      <c r="J22" s="149">
        <f t="shared" si="1"/>
        <v>-3828.8999999999996</v>
      </c>
      <c r="K22" s="149">
        <v>6951.4</v>
      </c>
      <c r="L22" s="149">
        <v>15119.97</v>
      </c>
      <c r="M22" s="153" t="s">
        <v>85</v>
      </c>
    </row>
    <row r="23" spans="1:13" ht="66" customHeight="1" x14ac:dyDescent="0.25">
      <c r="A23" s="144"/>
      <c r="B23" s="145"/>
      <c r="C23" s="146" t="s">
        <v>75</v>
      </c>
      <c r="D23" s="147"/>
      <c r="E23" s="147"/>
      <c r="F23" s="147"/>
      <c r="G23" s="147"/>
      <c r="H23" s="149"/>
      <c r="I23" s="149"/>
      <c r="J23" s="149"/>
      <c r="K23" s="149"/>
      <c r="L23" s="149"/>
      <c r="M23" s="153"/>
    </row>
    <row r="24" spans="1:13" ht="10.5" customHeight="1" x14ac:dyDescent="0.25">
      <c r="A24" s="144"/>
      <c r="B24" s="145"/>
      <c r="C24" s="154" t="s">
        <v>77</v>
      </c>
      <c r="D24" s="115">
        <v>133</v>
      </c>
      <c r="E24" s="155" t="s">
        <v>82</v>
      </c>
      <c r="F24" s="115">
        <v>1610013170</v>
      </c>
      <c r="G24" s="115">
        <v>414</v>
      </c>
      <c r="H24" s="116">
        <v>12424.6</v>
      </c>
      <c r="I24" s="116">
        <v>8595.7000000000007</v>
      </c>
      <c r="J24" s="116">
        <f t="shared" ref="J24:J37" si="2">I24-H24</f>
        <v>-3828.8999999999996</v>
      </c>
      <c r="K24" s="116">
        <v>6951.4</v>
      </c>
      <c r="L24" s="116">
        <v>15119.87</v>
      </c>
      <c r="M24" s="153"/>
    </row>
    <row r="25" spans="1:13" ht="18.75" customHeight="1" x14ac:dyDescent="0.25">
      <c r="A25" s="144"/>
      <c r="B25" s="145"/>
      <c r="C25" s="154"/>
      <c r="D25" s="115"/>
      <c r="E25" s="115"/>
      <c r="F25" s="115"/>
      <c r="G25" s="115"/>
      <c r="H25" s="116"/>
      <c r="I25" s="116"/>
      <c r="J25" s="116">
        <f t="shared" si="2"/>
        <v>0</v>
      </c>
      <c r="K25" s="116"/>
      <c r="L25" s="116"/>
      <c r="M25" s="153"/>
    </row>
    <row r="26" spans="1:13" ht="90" customHeight="1" x14ac:dyDescent="0.25">
      <c r="A26" s="144"/>
      <c r="B26" s="145"/>
      <c r="C26" s="154"/>
      <c r="D26" s="115"/>
      <c r="E26" s="115"/>
      <c r="F26" s="115"/>
      <c r="G26" s="115"/>
      <c r="H26" s="116"/>
      <c r="I26" s="116"/>
      <c r="J26" s="116">
        <f t="shared" si="2"/>
        <v>0</v>
      </c>
      <c r="K26" s="116"/>
      <c r="L26" s="116"/>
      <c r="M26" s="153"/>
    </row>
    <row r="27" spans="1:13" ht="2.25" hidden="1" customHeight="1" x14ac:dyDescent="0.25">
      <c r="A27" s="144"/>
      <c r="B27" s="145"/>
      <c r="C27" s="154"/>
      <c r="D27" s="115"/>
      <c r="E27" s="115"/>
      <c r="F27" s="115"/>
      <c r="G27" s="115"/>
      <c r="H27" s="116"/>
      <c r="I27" s="116"/>
      <c r="J27" s="116">
        <f t="shared" si="2"/>
        <v>0</v>
      </c>
      <c r="K27" s="116"/>
      <c r="L27" s="116"/>
      <c r="M27" s="153"/>
    </row>
    <row r="28" spans="1:13" ht="92.25" customHeight="1" x14ac:dyDescent="0.25">
      <c r="A28" s="144"/>
      <c r="B28" s="145"/>
      <c r="C28" s="154"/>
      <c r="D28" s="115"/>
      <c r="E28" s="115"/>
      <c r="F28" s="115"/>
      <c r="G28" s="115"/>
      <c r="H28" s="116"/>
      <c r="I28" s="116"/>
      <c r="J28" s="116">
        <f t="shared" si="2"/>
        <v>0</v>
      </c>
      <c r="K28" s="116"/>
      <c r="L28" s="116"/>
      <c r="M28" s="153"/>
    </row>
    <row r="29" spans="1:13" ht="6" hidden="1" customHeight="1" x14ac:dyDescent="0.25">
      <c r="A29" s="151"/>
      <c r="B29" s="156"/>
      <c r="C29" s="150"/>
      <c r="D29" s="147"/>
      <c r="E29" s="147"/>
      <c r="F29" s="147"/>
      <c r="G29" s="147"/>
      <c r="H29" s="149"/>
      <c r="I29" s="149"/>
      <c r="J29" s="149">
        <f t="shared" si="2"/>
        <v>0</v>
      </c>
      <c r="K29" s="149"/>
      <c r="L29" s="149"/>
      <c r="M29" s="152"/>
    </row>
    <row r="30" spans="1:13" ht="6" hidden="1" customHeight="1" x14ac:dyDescent="0.25">
      <c r="A30" s="151"/>
      <c r="B30" s="156"/>
      <c r="C30" s="150"/>
      <c r="D30" s="147"/>
      <c r="E30" s="147"/>
      <c r="F30" s="147"/>
      <c r="G30" s="147"/>
      <c r="H30" s="149"/>
      <c r="I30" s="149"/>
      <c r="J30" s="149"/>
      <c r="K30" s="149"/>
      <c r="L30" s="149"/>
      <c r="M30" s="117"/>
    </row>
    <row r="31" spans="1:13" ht="60" x14ac:dyDescent="0.25">
      <c r="A31" s="144" t="s">
        <v>86</v>
      </c>
      <c r="B31" s="145" t="s">
        <v>87</v>
      </c>
      <c r="C31" s="146" t="s">
        <v>73</v>
      </c>
      <c r="D31" s="147">
        <v>730</v>
      </c>
      <c r="E31" s="148" t="s">
        <v>88</v>
      </c>
      <c r="F31" s="147">
        <v>1610013180</v>
      </c>
      <c r="G31" s="147">
        <v>414</v>
      </c>
      <c r="H31" s="149">
        <v>0</v>
      </c>
      <c r="I31" s="149">
        <v>0</v>
      </c>
      <c r="J31" s="149">
        <f t="shared" si="2"/>
        <v>0</v>
      </c>
      <c r="K31" s="149">
        <v>19253.8</v>
      </c>
      <c r="L31" s="149">
        <v>0</v>
      </c>
      <c r="M31" s="145"/>
    </row>
    <row r="32" spans="1:13" ht="30.75" customHeight="1" x14ac:dyDescent="0.25">
      <c r="A32" s="144"/>
      <c r="B32" s="145"/>
      <c r="C32" s="146" t="s">
        <v>75</v>
      </c>
      <c r="D32" s="147"/>
      <c r="E32" s="147"/>
      <c r="F32" s="147"/>
      <c r="G32" s="147"/>
      <c r="H32" s="149"/>
      <c r="I32" s="149"/>
      <c r="J32" s="149"/>
      <c r="K32" s="149"/>
      <c r="L32" s="149"/>
      <c r="M32" s="145"/>
    </row>
    <row r="33" spans="1:13" ht="18" customHeight="1" x14ac:dyDescent="0.25">
      <c r="A33" s="144"/>
      <c r="B33" s="145"/>
      <c r="C33" s="154" t="s">
        <v>76</v>
      </c>
      <c r="D33" s="115">
        <v>730</v>
      </c>
      <c r="E33" s="155" t="s">
        <v>88</v>
      </c>
      <c r="F33" s="115">
        <v>1610013180</v>
      </c>
      <c r="G33" s="115">
        <v>414</v>
      </c>
      <c r="H33" s="116">
        <v>0</v>
      </c>
      <c r="I33" s="116">
        <v>0</v>
      </c>
      <c r="J33" s="116">
        <f t="shared" si="2"/>
        <v>0</v>
      </c>
      <c r="K33" s="116">
        <v>19253.8</v>
      </c>
      <c r="L33" s="116">
        <v>0</v>
      </c>
      <c r="M33" s="145"/>
    </row>
    <row r="34" spans="1:13" ht="5.25" customHeight="1" x14ac:dyDescent="0.25">
      <c r="A34" s="144"/>
      <c r="B34" s="145"/>
      <c r="C34" s="154"/>
      <c r="D34" s="115"/>
      <c r="E34" s="115"/>
      <c r="F34" s="115"/>
      <c r="G34" s="115"/>
      <c r="H34" s="116"/>
      <c r="I34" s="116"/>
      <c r="J34" s="116">
        <f t="shared" si="2"/>
        <v>0</v>
      </c>
      <c r="K34" s="116"/>
      <c r="L34" s="116"/>
      <c r="M34" s="145"/>
    </row>
    <row r="35" spans="1:13" ht="6.75" hidden="1" customHeight="1" x14ac:dyDescent="0.25">
      <c r="A35" s="144"/>
      <c r="B35" s="145"/>
      <c r="C35" s="154"/>
      <c r="D35" s="115"/>
      <c r="E35" s="115"/>
      <c r="F35" s="115"/>
      <c r="G35" s="115"/>
      <c r="H35" s="116"/>
      <c r="I35" s="116"/>
      <c r="J35" s="116">
        <f t="shared" si="2"/>
        <v>0</v>
      </c>
      <c r="K35" s="116"/>
      <c r="L35" s="116"/>
      <c r="M35" s="145"/>
    </row>
    <row r="36" spans="1:13" ht="15" hidden="1" customHeight="1" x14ac:dyDescent="0.25">
      <c r="A36" s="144"/>
      <c r="B36" s="145"/>
      <c r="C36" s="154"/>
      <c r="D36" s="115"/>
      <c r="E36" s="115"/>
      <c r="F36" s="115"/>
      <c r="G36" s="115"/>
      <c r="H36" s="116"/>
      <c r="I36" s="116"/>
      <c r="J36" s="116">
        <f t="shared" si="2"/>
        <v>0</v>
      </c>
      <c r="K36" s="116"/>
      <c r="L36" s="116"/>
      <c r="M36" s="145"/>
    </row>
    <row r="37" spans="1:13" ht="11.25" customHeight="1" x14ac:dyDescent="0.25">
      <c r="A37" s="144"/>
      <c r="B37" s="145"/>
      <c r="C37" s="154"/>
      <c r="D37" s="115"/>
      <c r="E37" s="115"/>
      <c r="F37" s="115"/>
      <c r="G37" s="115"/>
      <c r="H37" s="116"/>
      <c r="I37" s="116"/>
      <c r="J37" s="116">
        <f t="shared" si="2"/>
        <v>0</v>
      </c>
      <c r="K37" s="116"/>
      <c r="L37" s="116"/>
      <c r="M37" s="145"/>
    </row>
    <row r="38" spans="1:13" ht="57.75" hidden="1" customHeight="1" x14ac:dyDescent="0.25">
      <c r="A38" s="151"/>
      <c r="B38" s="156"/>
      <c r="C38" s="150"/>
      <c r="D38" s="147"/>
      <c r="E38" s="147"/>
      <c r="F38" s="147"/>
      <c r="G38" s="147"/>
      <c r="H38" s="149"/>
      <c r="I38" s="149"/>
      <c r="J38" s="149"/>
      <c r="K38" s="149"/>
      <c r="L38" s="149"/>
      <c r="M38" s="117"/>
    </row>
    <row r="39" spans="1:13" ht="60" x14ac:dyDescent="0.25">
      <c r="A39" s="144" t="s">
        <v>89</v>
      </c>
      <c r="B39" s="145" t="s">
        <v>90</v>
      </c>
      <c r="C39" s="146" t="s">
        <v>73</v>
      </c>
      <c r="D39" s="147">
        <v>730</v>
      </c>
      <c r="E39" s="148" t="s">
        <v>88</v>
      </c>
      <c r="F39" s="147">
        <v>1610013200</v>
      </c>
      <c r="G39" s="147">
        <v>244</v>
      </c>
      <c r="H39" s="149">
        <v>46.5</v>
      </c>
      <c r="I39" s="149">
        <v>46.5</v>
      </c>
      <c r="J39" s="149">
        <f t="shared" ref="J39" si="3">I39-H39</f>
        <v>0</v>
      </c>
      <c r="K39" s="149">
        <v>0</v>
      </c>
      <c r="L39" s="149">
        <v>0</v>
      </c>
      <c r="M39" s="145"/>
    </row>
    <row r="40" spans="1:13" ht="30.75" customHeight="1" x14ac:dyDescent="0.25">
      <c r="A40" s="144"/>
      <c r="B40" s="145"/>
      <c r="C40" s="146" t="s">
        <v>75</v>
      </c>
      <c r="D40" s="147"/>
      <c r="E40" s="147"/>
      <c r="F40" s="147"/>
      <c r="G40" s="147"/>
      <c r="H40" s="149"/>
      <c r="I40" s="149"/>
      <c r="J40" s="149"/>
      <c r="K40" s="149"/>
      <c r="L40" s="149"/>
      <c r="M40" s="145"/>
    </row>
    <row r="41" spans="1:13" ht="18" customHeight="1" x14ac:dyDescent="0.25">
      <c r="A41" s="144"/>
      <c r="B41" s="145"/>
      <c r="C41" s="154" t="s">
        <v>76</v>
      </c>
      <c r="D41" s="115">
        <v>730</v>
      </c>
      <c r="E41" s="155" t="s">
        <v>88</v>
      </c>
      <c r="F41" s="115">
        <v>1610013200</v>
      </c>
      <c r="G41" s="115">
        <v>244</v>
      </c>
      <c r="H41" s="116">
        <v>46.5</v>
      </c>
      <c r="I41" s="116">
        <v>46.5</v>
      </c>
      <c r="J41" s="116">
        <f t="shared" ref="J41:J46" si="4">I41-H41</f>
        <v>0</v>
      </c>
      <c r="K41" s="116">
        <v>0</v>
      </c>
      <c r="L41" s="116">
        <v>0</v>
      </c>
      <c r="M41" s="145"/>
    </row>
    <row r="42" spans="1:13" ht="5.25" customHeight="1" x14ac:dyDescent="0.25">
      <c r="A42" s="144"/>
      <c r="B42" s="145"/>
      <c r="C42" s="154"/>
      <c r="D42" s="115"/>
      <c r="E42" s="115"/>
      <c r="F42" s="115"/>
      <c r="G42" s="115"/>
      <c r="H42" s="116"/>
      <c r="I42" s="116"/>
      <c r="J42" s="116">
        <f t="shared" si="4"/>
        <v>0</v>
      </c>
      <c r="K42" s="116"/>
      <c r="L42" s="116"/>
      <c r="M42" s="145"/>
    </row>
    <row r="43" spans="1:13" ht="6.75" hidden="1" customHeight="1" x14ac:dyDescent="0.25">
      <c r="A43" s="144"/>
      <c r="B43" s="145"/>
      <c r="C43" s="154"/>
      <c r="D43" s="115"/>
      <c r="E43" s="115"/>
      <c r="F43" s="115"/>
      <c r="G43" s="115"/>
      <c r="H43" s="116"/>
      <c r="I43" s="116"/>
      <c r="J43" s="116">
        <f t="shared" si="4"/>
        <v>0</v>
      </c>
      <c r="K43" s="116"/>
      <c r="L43" s="116"/>
      <c r="M43" s="145"/>
    </row>
    <row r="44" spans="1:13" ht="15" hidden="1" customHeight="1" x14ac:dyDescent="0.25">
      <c r="A44" s="144"/>
      <c r="B44" s="145"/>
      <c r="C44" s="154"/>
      <c r="D44" s="115"/>
      <c r="E44" s="115"/>
      <c r="F44" s="115"/>
      <c r="G44" s="115"/>
      <c r="H44" s="116"/>
      <c r="I44" s="116"/>
      <c r="J44" s="116">
        <f t="shared" si="4"/>
        <v>0</v>
      </c>
      <c r="K44" s="116"/>
      <c r="L44" s="116"/>
      <c r="M44" s="145"/>
    </row>
    <row r="45" spans="1:13" ht="11.25" customHeight="1" x14ac:dyDescent="0.25">
      <c r="A45" s="144"/>
      <c r="B45" s="145"/>
      <c r="C45" s="154"/>
      <c r="D45" s="115"/>
      <c r="E45" s="115"/>
      <c r="F45" s="115"/>
      <c r="G45" s="115"/>
      <c r="H45" s="116"/>
      <c r="I45" s="116"/>
      <c r="J45" s="116">
        <f t="shared" si="4"/>
        <v>0</v>
      </c>
      <c r="K45" s="116"/>
      <c r="L45" s="116"/>
      <c r="M45" s="145"/>
    </row>
    <row r="46" spans="1:13" ht="60" customHeight="1" x14ac:dyDescent="0.25">
      <c r="A46" s="144" t="s">
        <v>91</v>
      </c>
      <c r="B46" s="145" t="s">
        <v>92</v>
      </c>
      <c r="C46" s="146" t="s">
        <v>73</v>
      </c>
      <c r="D46" s="147">
        <v>133</v>
      </c>
      <c r="E46" s="148" t="s">
        <v>82</v>
      </c>
      <c r="F46" s="147" t="s">
        <v>93</v>
      </c>
      <c r="G46" s="147">
        <v>414</v>
      </c>
      <c r="H46" s="149">
        <f>H48+H49+H50</f>
        <v>171255.80000000002</v>
      </c>
      <c r="I46" s="149">
        <f>I48+I49+I50</f>
        <v>130380.5</v>
      </c>
      <c r="J46" s="149">
        <f t="shared" si="4"/>
        <v>-40875.300000000017</v>
      </c>
      <c r="K46" s="149">
        <f>K50</f>
        <v>85102.9</v>
      </c>
      <c r="L46" s="149">
        <f>L49+L50</f>
        <v>226597</v>
      </c>
      <c r="M46" s="157" t="s">
        <v>94</v>
      </c>
    </row>
    <row r="47" spans="1:13" ht="30.75" customHeight="1" x14ac:dyDescent="0.25">
      <c r="A47" s="144"/>
      <c r="B47" s="145"/>
      <c r="C47" s="146" t="s">
        <v>75</v>
      </c>
      <c r="D47" s="147"/>
      <c r="E47" s="147"/>
      <c r="F47" s="147"/>
      <c r="G47" s="147"/>
      <c r="H47" s="149"/>
      <c r="I47" s="149"/>
      <c r="J47" s="149"/>
      <c r="K47" s="149"/>
      <c r="L47" s="149"/>
      <c r="M47" s="158"/>
    </row>
    <row r="48" spans="1:13" ht="30.75" customHeight="1" x14ac:dyDescent="0.25">
      <c r="A48" s="144"/>
      <c r="B48" s="145"/>
      <c r="C48" s="146" t="s">
        <v>76</v>
      </c>
      <c r="D48" s="147">
        <v>730</v>
      </c>
      <c r="E48" s="148" t="s">
        <v>82</v>
      </c>
      <c r="F48" s="147" t="s">
        <v>93</v>
      </c>
      <c r="G48" s="147">
        <v>412</v>
      </c>
      <c r="H48" s="149">
        <v>9185</v>
      </c>
      <c r="I48" s="149">
        <v>6035</v>
      </c>
      <c r="J48" s="149">
        <f>I48-H48</f>
        <v>-3150</v>
      </c>
      <c r="K48" s="149">
        <v>0</v>
      </c>
      <c r="L48" s="149">
        <v>0</v>
      </c>
      <c r="M48" s="158"/>
    </row>
    <row r="49" spans="1:13" ht="30.75" customHeight="1" x14ac:dyDescent="0.25">
      <c r="A49" s="144"/>
      <c r="B49" s="145"/>
      <c r="C49" s="146" t="s">
        <v>76</v>
      </c>
      <c r="D49" s="147">
        <v>730</v>
      </c>
      <c r="E49" s="147" t="s">
        <v>95</v>
      </c>
      <c r="F49" s="147" t="s">
        <v>93</v>
      </c>
      <c r="G49" s="147">
        <v>853</v>
      </c>
      <c r="H49" s="149">
        <v>27770.6</v>
      </c>
      <c r="I49" s="149">
        <v>21346.3</v>
      </c>
      <c r="J49" s="149">
        <f>I49-H49</f>
        <v>-6424.2999999999993</v>
      </c>
      <c r="K49" s="149">
        <v>0</v>
      </c>
      <c r="L49" s="149">
        <v>0</v>
      </c>
      <c r="M49" s="158"/>
    </row>
    <row r="50" spans="1:13" ht="32.25" customHeight="1" x14ac:dyDescent="0.25">
      <c r="A50" s="144"/>
      <c r="B50" s="145"/>
      <c r="C50" s="154" t="s">
        <v>77</v>
      </c>
      <c r="D50" s="115">
        <v>133</v>
      </c>
      <c r="E50" s="155" t="s">
        <v>82</v>
      </c>
      <c r="F50" s="115" t="s">
        <v>93</v>
      </c>
      <c r="G50" s="115">
        <v>414</v>
      </c>
      <c r="H50" s="116">
        <v>134300.20000000001</v>
      </c>
      <c r="I50" s="116">
        <v>102999.2</v>
      </c>
      <c r="J50" s="116">
        <f t="shared" ref="J50:J55" si="5">I50-H50</f>
        <v>-31301.000000000015</v>
      </c>
      <c r="K50" s="116">
        <v>85102.9</v>
      </c>
      <c r="L50" s="116">
        <v>226597</v>
      </c>
      <c r="M50" s="158"/>
    </row>
    <row r="51" spans="1:13" ht="1.5" hidden="1" customHeight="1" x14ac:dyDescent="0.25">
      <c r="A51" s="144"/>
      <c r="B51" s="145"/>
      <c r="C51" s="154"/>
      <c r="D51" s="115"/>
      <c r="E51" s="115"/>
      <c r="F51" s="115"/>
      <c r="G51" s="115"/>
      <c r="H51" s="116"/>
      <c r="I51" s="116"/>
      <c r="J51" s="116">
        <f t="shared" si="5"/>
        <v>0</v>
      </c>
      <c r="K51" s="116"/>
      <c r="L51" s="116"/>
      <c r="M51" s="158"/>
    </row>
    <row r="52" spans="1:13" ht="6.75" hidden="1" customHeight="1" x14ac:dyDescent="0.25">
      <c r="A52" s="144"/>
      <c r="B52" s="145"/>
      <c r="C52" s="154"/>
      <c r="D52" s="115"/>
      <c r="E52" s="115"/>
      <c r="F52" s="115"/>
      <c r="G52" s="115"/>
      <c r="H52" s="116"/>
      <c r="I52" s="116"/>
      <c r="J52" s="116">
        <f t="shared" si="5"/>
        <v>0</v>
      </c>
      <c r="K52" s="116"/>
      <c r="L52" s="116"/>
      <c r="M52" s="158"/>
    </row>
    <row r="53" spans="1:13" ht="7.5" hidden="1" customHeight="1" x14ac:dyDescent="0.25">
      <c r="A53" s="144"/>
      <c r="B53" s="145"/>
      <c r="C53" s="154"/>
      <c r="D53" s="115"/>
      <c r="E53" s="115"/>
      <c r="F53" s="115"/>
      <c r="G53" s="115"/>
      <c r="H53" s="116"/>
      <c r="I53" s="116"/>
      <c r="J53" s="116">
        <f t="shared" si="5"/>
        <v>0</v>
      </c>
      <c r="K53" s="116"/>
      <c r="L53" s="116"/>
      <c r="M53" s="158"/>
    </row>
    <row r="54" spans="1:13" ht="4.5" hidden="1" customHeight="1" x14ac:dyDescent="0.25">
      <c r="A54" s="159"/>
      <c r="B54" s="157"/>
      <c r="C54" s="160"/>
      <c r="D54" s="115"/>
      <c r="E54" s="115"/>
      <c r="F54" s="115"/>
      <c r="G54" s="115"/>
      <c r="H54" s="116"/>
      <c r="I54" s="116"/>
      <c r="J54" s="116">
        <f t="shared" si="5"/>
        <v>0</v>
      </c>
      <c r="K54" s="116"/>
      <c r="L54" s="116"/>
      <c r="M54" s="158"/>
    </row>
    <row r="55" spans="1:13" ht="29.25" customHeight="1" x14ac:dyDescent="0.25">
      <c r="A55" s="159" t="s">
        <v>96</v>
      </c>
      <c r="B55" s="157" t="s">
        <v>97</v>
      </c>
      <c r="C55" s="161" t="s">
        <v>73</v>
      </c>
      <c r="D55" s="162">
        <v>730</v>
      </c>
      <c r="E55" s="148" t="s">
        <v>82</v>
      </c>
      <c r="F55" s="147" t="s">
        <v>98</v>
      </c>
      <c r="G55" s="147">
        <v>412</v>
      </c>
      <c r="H55" s="149">
        <f>H57+H62+H63</f>
        <v>74889.899999999994</v>
      </c>
      <c r="I55" s="149">
        <f>I57+I62+I63</f>
        <v>48114.15</v>
      </c>
      <c r="J55" s="149">
        <f t="shared" si="5"/>
        <v>-26775.749999999993</v>
      </c>
      <c r="K55" s="149">
        <f>K63</f>
        <v>31353.7</v>
      </c>
      <c r="L55" s="149">
        <v>0</v>
      </c>
      <c r="M55" s="158"/>
    </row>
    <row r="56" spans="1:13" ht="18.75" customHeight="1" x14ac:dyDescent="0.25">
      <c r="A56" s="163"/>
      <c r="B56" s="158"/>
      <c r="C56" s="164" t="s">
        <v>75</v>
      </c>
      <c r="D56" s="162"/>
      <c r="E56" s="147"/>
      <c r="F56" s="147"/>
      <c r="G56" s="147"/>
      <c r="H56" s="149"/>
      <c r="I56" s="149"/>
      <c r="J56" s="149"/>
      <c r="K56" s="149"/>
      <c r="L56" s="149"/>
      <c r="M56" s="158"/>
    </row>
    <row r="57" spans="1:13" ht="10.5" customHeight="1" x14ac:dyDescent="0.25">
      <c r="A57" s="163"/>
      <c r="B57" s="158"/>
      <c r="C57" s="160" t="s">
        <v>76</v>
      </c>
      <c r="D57" s="165">
        <v>730</v>
      </c>
      <c r="E57" s="155" t="s">
        <v>82</v>
      </c>
      <c r="F57" s="115" t="s">
        <v>98</v>
      </c>
      <c r="G57" s="115">
        <v>412</v>
      </c>
      <c r="H57" s="116">
        <v>4404.7</v>
      </c>
      <c r="I57" s="116">
        <v>1884.52</v>
      </c>
      <c r="J57" s="116">
        <f t="shared" ref="J57:J64" si="6">I57-H57</f>
        <v>-2520.1799999999998</v>
      </c>
      <c r="K57" s="116">
        <v>0</v>
      </c>
      <c r="L57" s="116">
        <v>0</v>
      </c>
      <c r="M57" s="158"/>
    </row>
    <row r="58" spans="1:13" ht="15.75" hidden="1" customHeight="1" x14ac:dyDescent="0.25">
      <c r="A58" s="163"/>
      <c r="B58" s="158"/>
      <c r="C58" s="166"/>
      <c r="D58" s="165"/>
      <c r="E58" s="115"/>
      <c r="F58" s="115"/>
      <c r="G58" s="115"/>
      <c r="H58" s="116"/>
      <c r="I58" s="116"/>
      <c r="J58" s="116">
        <f t="shared" si="6"/>
        <v>0</v>
      </c>
      <c r="K58" s="116"/>
      <c r="L58" s="116"/>
      <c r="M58" s="158"/>
    </row>
    <row r="59" spans="1:13" ht="6" customHeight="1" x14ac:dyDescent="0.25">
      <c r="A59" s="163"/>
      <c r="B59" s="158"/>
      <c r="C59" s="166"/>
      <c r="D59" s="165"/>
      <c r="E59" s="115"/>
      <c r="F59" s="115"/>
      <c r="G59" s="115"/>
      <c r="H59" s="116"/>
      <c r="I59" s="116"/>
      <c r="J59" s="116">
        <f t="shared" si="6"/>
        <v>0</v>
      </c>
      <c r="K59" s="116"/>
      <c r="L59" s="116"/>
      <c r="M59" s="158"/>
    </row>
    <row r="60" spans="1:13" ht="2.25" hidden="1" customHeight="1" x14ac:dyDescent="0.25">
      <c r="A60" s="163"/>
      <c r="B60" s="158"/>
      <c r="C60" s="166"/>
      <c r="D60" s="165"/>
      <c r="E60" s="115"/>
      <c r="F60" s="115"/>
      <c r="G60" s="115"/>
      <c r="H60" s="116"/>
      <c r="I60" s="116"/>
      <c r="J60" s="116">
        <f t="shared" si="6"/>
        <v>0</v>
      </c>
      <c r="K60" s="116"/>
      <c r="L60" s="116"/>
      <c r="M60" s="158"/>
    </row>
    <row r="61" spans="1:13" x14ac:dyDescent="0.25">
      <c r="A61" s="163"/>
      <c r="B61" s="158"/>
      <c r="C61" s="167"/>
      <c r="D61" s="165"/>
      <c r="E61" s="115"/>
      <c r="F61" s="115"/>
      <c r="G61" s="115"/>
      <c r="H61" s="116"/>
      <c r="I61" s="116"/>
      <c r="J61" s="116">
        <f t="shared" si="6"/>
        <v>0</v>
      </c>
      <c r="K61" s="116"/>
      <c r="L61" s="116"/>
      <c r="M61" s="158"/>
    </row>
    <row r="62" spans="1:13" x14ac:dyDescent="0.25">
      <c r="A62" s="168"/>
      <c r="B62" s="169"/>
      <c r="C62" s="170" t="s">
        <v>76</v>
      </c>
      <c r="D62" s="162">
        <v>730</v>
      </c>
      <c r="E62" s="148" t="s">
        <v>82</v>
      </c>
      <c r="F62" s="147" t="s">
        <v>98</v>
      </c>
      <c r="G62" s="147">
        <v>853</v>
      </c>
      <c r="H62" s="149">
        <v>10889.8</v>
      </c>
      <c r="I62" s="149">
        <v>8082.3</v>
      </c>
      <c r="J62" s="149">
        <f>I62-H62</f>
        <v>-2807.4999999999991</v>
      </c>
      <c r="K62" s="149">
        <v>0</v>
      </c>
      <c r="L62" s="149">
        <v>0</v>
      </c>
      <c r="M62" s="158"/>
    </row>
    <row r="63" spans="1:13" x14ac:dyDescent="0.25">
      <c r="A63" s="171"/>
      <c r="B63" s="172"/>
      <c r="C63" s="170" t="s">
        <v>77</v>
      </c>
      <c r="D63" s="162">
        <v>133</v>
      </c>
      <c r="E63" s="148" t="s">
        <v>82</v>
      </c>
      <c r="F63" s="147" t="s">
        <v>98</v>
      </c>
      <c r="G63" s="147">
        <v>414</v>
      </c>
      <c r="H63" s="149">
        <v>59595.4</v>
      </c>
      <c r="I63" s="149">
        <v>38147.33</v>
      </c>
      <c r="J63" s="149">
        <f>I63-H63</f>
        <v>-21448.07</v>
      </c>
      <c r="K63" s="149">
        <v>31353.7</v>
      </c>
      <c r="L63" s="149">
        <v>0</v>
      </c>
      <c r="M63" s="158"/>
    </row>
    <row r="64" spans="1:13" ht="29.25" customHeight="1" x14ac:dyDescent="0.25">
      <c r="A64" s="173" t="s">
        <v>99</v>
      </c>
      <c r="B64" s="174" t="s">
        <v>97</v>
      </c>
      <c r="C64" s="175" t="s">
        <v>73</v>
      </c>
      <c r="D64" s="147">
        <v>730</v>
      </c>
      <c r="E64" s="148" t="s">
        <v>82</v>
      </c>
      <c r="F64" s="147" t="s">
        <v>100</v>
      </c>
      <c r="G64" s="147">
        <v>853</v>
      </c>
      <c r="H64" s="149">
        <v>2103.1</v>
      </c>
      <c r="I64" s="149">
        <v>2103.1</v>
      </c>
      <c r="J64" s="149">
        <f t="shared" si="6"/>
        <v>0</v>
      </c>
      <c r="K64" s="149">
        <v>181.5</v>
      </c>
      <c r="L64" s="149">
        <v>3325.2</v>
      </c>
      <c r="M64" s="158"/>
    </row>
    <row r="65" spans="1:13" ht="18.75" customHeight="1" x14ac:dyDescent="0.25">
      <c r="A65" s="144"/>
      <c r="B65" s="145"/>
      <c r="C65" s="146" t="s">
        <v>75</v>
      </c>
      <c r="D65" s="147"/>
      <c r="E65" s="147"/>
      <c r="F65" s="147"/>
      <c r="G65" s="147"/>
      <c r="H65" s="149"/>
      <c r="I65" s="149"/>
      <c r="J65" s="149"/>
      <c r="K65" s="149"/>
      <c r="L65" s="149"/>
      <c r="M65" s="158"/>
    </row>
    <row r="66" spans="1:13" ht="10.5" customHeight="1" x14ac:dyDescent="0.25">
      <c r="A66" s="144"/>
      <c r="B66" s="145"/>
      <c r="C66" s="154" t="s">
        <v>76</v>
      </c>
      <c r="D66" s="115">
        <v>730</v>
      </c>
      <c r="E66" s="155" t="s">
        <v>82</v>
      </c>
      <c r="F66" s="115" t="s">
        <v>100</v>
      </c>
      <c r="G66" s="115">
        <v>853</v>
      </c>
      <c r="H66" s="116">
        <v>2103.1</v>
      </c>
      <c r="I66" s="116">
        <v>2103.1</v>
      </c>
      <c r="J66" s="116">
        <f t="shared" ref="J66:J71" si="7">I66-H66</f>
        <v>0</v>
      </c>
      <c r="K66" s="116">
        <v>181.5</v>
      </c>
      <c r="L66" s="116">
        <v>3325.2</v>
      </c>
      <c r="M66" s="158"/>
    </row>
    <row r="67" spans="1:13" ht="15.75" hidden="1" customHeight="1" x14ac:dyDescent="0.25">
      <c r="A67" s="144"/>
      <c r="B67" s="145"/>
      <c r="C67" s="154"/>
      <c r="D67" s="115"/>
      <c r="E67" s="115"/>
      <c r="F67" s="115"/>
      <c r="G67" s="115"/>
      <c r="H67" s="116"/>
      <c r="I67" s="116"/>
      <c r="J67" s="116">
        <f t="shared" si="7"/>
        <v>0</v>
      </c>
      <c r="K67" s="116"/>
      <c r="L67" s="116"/>
      <c r="M67" s="158"/>
    </row>
    <row r="68" spans="1:13" ht="6" customHeight="1" x14ac:dyDescent="0.25">
      <c r="A68" s="144"/>
      <c r="B68" s="145"/>
      <c r="C68" s="154"/>
      <c r="D68" s="115"/>
      <c r="E68" s="115"/>
      <c r="F68" s="115"/>
      <c r="G68" s="115"/>
      <c r="H68" s="116"/>
      <c r="I68" s="116"/>
      <c r="J68" s="116">
        <f t="shared" si="7"/>
        <v>0</v>
      </c>
      <c r="K68" s="116"/>
      <c r="L68" s="116"/>
      <c r="M68" s="158"/>
    </row>
    <row r="69" spans="1:13" ht="2.25" hidden="1" customHeight="1" x14ac:dyDescent="0.25">
      <c r="A69" s="144"/>
      <c r="B69" s="145"/>
      <c r="C69" s="154"/>
      <c r="D69" s="115"/>
      <c r="E69" s="115"/>
      <c r="F69" s="115"/>
      <c r="G69" s="115"/>
      <c r="H69" s="116"/>
      <c r="I69" s="116"/>
      <c r="J69" s="116">
        <f t="shared" si="7"/>
        <v>0</v>
      </c>
      <c r="K69" s="116"/>
      <c r="L69" s="116"/>
      <c r="M69" s="158"/>
    </row>
    <row r="70" spans="1:13" x14ac:dyDescent="0.25">
      <c r="A70" s="144"/>
      <c r="B70" s="145"/>
      <c r="C70" s="154"/>
      <c r="D70" s="115"/>
      <c r="E70" s="115"/>
      <c r="F70" s="115"/>
      <c r="G70" s="115"/>
      <c r="H70" s="116"/>
      <c r="I70" s="116"/>
      <c r="J70" s="116">
        <f t="shared" si="7"/>
        <v>0</v>
      </c>
      <c r="K70" s="116"/>
      <c r="L70" s="116"/>
      <c r="M70" s="174"/>
    </row>
    <row r="71" spans="1:13" ht="29.25" customHeight="1" x14ac:dyDescent="0.25">
      <c r="A71" s="144" t="s">
        <v>101</v>
      </c>
      <c r="B71" s="145" t="s">
        <v>102</v>
      </c>
      <c r="C71" s="146" t="s">
        <v>73</v>
      </c>
      <c r="D71" s="147">
        <v>730</v>
      </c>
      <c r="E71" s="148" t="s">
        <v>88</v>
      </c>
      <c r="F71" s="147">
        <v>1610013021</v>
      </c>
      <c r="G71" s="147">
        <v>244</v>
      </c>
      <c r="H71" s="149">
        <v>247</v>
      </c>
      <c r="I71" s="149">
        <v>218.5</v>
      </c>
      <c r="J71" s="149">
        <f t="shared" si="7"/>
        <v>-28.5</v>
      </c>
      <c r="K71" s="149">
        <v>171</v>
      </c>
      <c r="L71" s="149">
        <v>0</v>
      </c>
      <c r="M71" s="145" t="s">
        <v>103</v>
      </c>
    </row>
    <row r="72" spans="1:13" ht="18.75" customHeight="1" x14ac:dyDescent="0.25">
      <c r="A72" s="144"/>
      <c r="B72" s="145"/>
      <c r="C72" s="146" t="s">
        <v>75</v>
      </c>
      <c r="D72" s="147"/>
      <c r="E72" s="147"/>
      <c r="F72" s="147"/>
      <c r="G72" s="147"/>
      <c r="H72" s="149"/>
      <c r="I72" s="149"/>
      <c r="J72" s="149"/>
      <c r="K72" s="149"/>
      <c r="L72" s="149"/>
      <c r="M72" s="145"/>
    </row>
    <row r="73" spans="1:13" ht="10.5" customHeight="1" x14ac:dyDescent="0.25">
      <c r="A73" s="144"/>
      <c r="B73" s="145"/>
      <c r="C73" s="154" t="s">
        <v>76</v>
      </c>
      <c r="D73" s="115">
        <v>730</v>
      </c>
      <c r="E73" s="155" t="s">
        <v>88</v>
      </c>
      <c r="F73" s="115">
        <v>1610013021</v>
      </c>
      <c r="G73" s="115">
        <v>244</v>
      </c>
      <c r="H73" s="116">
        <v>247</v>
      </c>
      <c r="I73" s="116">
        <v>218.5</v>
      </c>
      <c r="J73" s="116">
        <f t="shared" ref="J73:J81" si="8">I73-H73</f>
        <v>-28.5</v>
      </c>
      <c r="K73" s="116">
        <v>171</v>
      </c>
      <c r="L73" s="116">
        <v>0</v>
      </c>
      <c r="M73" s="145"/>
    </row>
    <row r="74" spans="1:13" ht="15.75" hidden="1" customHeight="1" x14ac:dyDescent="0.25">
      <c r="A74" s="144"/>
      <c r="B74" s="145"/>
      <c r="C74" s="154"/>
      <c r="D74" s="115"/>
      <c r="E74" s="115"/>
      <c r="F74" s="115"/>
      <c r="G74" s="115"/>
      <c r="H74" s="116"/>
      <c r="I74" s="116"/>
      <c r="J74" s="116">
        <f t="shared" si="8"/>
        <v>0</v>
      </c>
      <c r="K74" s="116"/>
      <c r="L74" s="116"/>
      <c r="M74" s="145"/>
    </row>
    <row r="75" spans="1:13" ht="6" customHeight="1" x14ac:dyDescent="0.25">
      <c r="A75" s="144"/>
      <c r="B75" s="145"/>
      <c r="C75" s="154"/>
      <c r="D75" s="115"/>
      <c r="E75" s="115"/>
      <c r="F75" s="115"/>
      <c r="G75" s="115"/>
      <c r="H75" s="116"/>
      <c r="I75" s="116"/>
      <c r="J75" s="116">
        <f t="shared" si="8"/>
        <v>0</v>
      </c>
      <c r="K75" s="116"/>
      <c r="L75" s="116"/>
      <c r="M75" s="145"/>
    </row>
    <row r="76" spans="1:13" ht="9" customHeight="1" x14ac:dyDescent="0.25">
      <c r="A76" s="144"/>
      <c r="B76" s="145"/>
      <c r="C76" s="154"/>
      <c r="D76" s="115"/>
      <c r="E76" s="115"/>
      <c r="F76" s="115"/>
      <c r="G76" s="115"/>
      <c r="H76" s="116"/>
      <c r="I76" s="116"/>
      <c r="J76" s="116">
        <f t="shared" si="8"/>
        <v>0</v>
      </c>
      <c r="K76" s="116"/>
      <c r="L76" s="116"/>
      <c r="M76" s="145"/>
    </row>
    <row r="77" spans="1:13" ht="26.25" customHeight="1" x14ac:dyDescent="0.25">
      <c r="A77" s="144"/>
      <c r="B77" s="145"/>
      <c r="C77" s="154"/>
      <c r="D77" s="115"/>
      <c r="E77" s="115"/>
      <c r="F77" s="115"/>
      <c r="G77" s="115"/>
      <c r="H77" s="116"/>
      <c r="I77" s="116"/>
      <c r="J77" s="116">
        <f t="shared" si="8"/>
        <v>0</v>
      </c>
      <c r="K77" s="116"/>
      <c r="L77" s="116"/>
      <c r="M77" s="145"/>
    </row>
    <row r="78" spans="1:13" ht="57.75" hidden="1" customHeight="1" x14ac:dyDescent="0.25">
      <c r="A78" s="144"/>
      <c r="B78" s="145"/>
      <c r="C78" s="154"/>
      <c r="D78" s="115"/>
      <c r="E78" s="115"/>
      <c r="F78" s="115"/>
      <c r="G78" s="115"/>
      <c r="H78" s="116"/>
      <c r="I78" s="116"/>
      <c r="J78" s="116">
        <f t="shared" si="8"/>
        <v>0</v>
      </c>
      <c r="K78" s="116"/>
      <c r="L78" s="116"/>
      <c r="M78" s="153"/>
    </row>
    <row r="79" spans="1:13" ht="57.75" hidden="1" customHeight="1" x14ac:dyDescent="0.25">
      <c r="A79" s="144"/>
      <c r="B79" s="145"/>
      <c r="C79" s="154"/>
      <c r="D79" s="115"/>
      <c r="E79" s="115"/>
      <c r="F79" s="115"/>
      <c r="G79" s="115"/>
      <c r="H79" s="116"/>
      <c r="I79" s="116"/>
      <c r="J79" s="116">
        <f t="shared" si="8"/>
        <v>0</v>
      </c>
      <c r="K79" s="116"/>
      <c r="L79" s="116"/>
      <c r="M79" s="153"/>
    </row>
    <row r="80" spans="1:13" ht="57.75" hidden="1" customHeight="1" x14ac:dyDescent="0.25">
      <c r="A80" s="144"/>
      <c r="B80" s="145"/>
      <c r="C80" s="154"/>
      <c r="D80" s="115"/>
      <c r="E80" s="115"/>
      <c r="F80" s="115"/>
      <c r="G80" s="115"/>
      <c r="H80" s="116"/>
      <c r="I80" s="116"/>
      <c r="J80" s="116">
        <f t="shared" si="8"/>
        <v>0</v>
      </c>
      <c r="K80" s="116"/>
      <c r="L80" s="116"/>
      <c r="M80" s="153"/>
    </row>
    <row r="81" spans="1:13" ht="57.75" hidden="1" customHeight="1" x14ac:dyDescent="0.25">
      <c r="A81" s="144"/>
      <c r="B81" s="145"/>
      <c r="C81" s="154"/>
      <c r="D81" s="115"/>
      <c r="E81" s="115"/>
      <c r="F81" s="115"/>
      <c r="G81" s="115"/>
      <c r="H81" s="116"/>
      <c r="I81" s="116"/>
      <c r="J81" s="116">
        <f t="shared" si="8"/>
        <v>0</v>
      </c>
      <c r="K81" s="116"/>
      <c r="L81" s="116"/>
      <c r="M81" s="153"/>
    </row>
    <row r="82" spans="1:13" s="142" customFormat="1" ht="48.75" customHeight="1" x14ac:dyDescent="0.25">
      <c r="A82" s="176" t="s">
        <v>104</v>
      </c>
      <c r="B82" s="177" t="s">
        <v>105</v>
      </c>
      <c r="C82" s="137" t="s">
        <v>73</v>
      </c>
      <c r="D82" s="138" t="s">
        <v>74</v>
      </c>
      <c r="E82" s="138" t="s">
        <v>74</v>
      </c>
      <c r="F82" s="138" t="s">
        <v>74</v>
      </c>
      <c r="G82" s="138" t="s">
        <v>74</v>
      </c>
      <c r="H82" s="178">
        <f>H84</f>
        <v>837.5</v>
      </c>
      <c r="I82" s="178">
        <f>I84</f>
        <v>587.5</v>
      </c>
      <c r="J82" s="178">
        <f>I82-H82</f>
        <v>-250</v>
      </c>
      <c r="K82" s="178">
        <f>K84</f>
        <v>1380</v>
      </c>
      <c r="L82" s="178">
        <f>L84</f>
        <v>1470</v>
      </c>
      <c r="M82" s="179"/>
    </row>
    <row r="83" spans="1:13" s="142" customFormat="1" ht="32.25" customHeight="1" x14ac:dyDescent="0.25">
      <c r="A83" s="180"/>
      <c r="B83" s="181"/>
      <c r="C83" s="137" t="s">
        <v>75</v>
      </c>
      <c r="D83" s="138" t="s">
        <v>74</v>
      </c>
      <c r="E83" s="138" t="s">
        <v>74</v>
      </c>
      <c r="F83" s="138" t="s">
        <v>74</v>
      </c>
      <c r="G83" s="138" t="s">
        <v>74</v>
      </c>
      <c r="H83" s="178"/>
      <c r="I83" s="178"/>
      <c r="J83" s="178"/>
      <c r="K83" s="178"/>
      <c r="L83" s="178"/>
      <c r="M83" s="182"/>
    </row>
    <row r="84" spans="1:13" s="142" customFormat="1" ht="24" customHeight="1" x14ac:dyDescent="0.25">
      <c r="A84" s="183"/>
      <c r="B84" s="184"/>
      <c r="C84" s="143" t="s">
        <v>76</v>
      </c>
      <c r="D84" s="138" t="s">
        <v>74</v>
      </c>
      <c r="E84" s="138" t="s">
        <v>74</v>
      </c>
      <c r="F84" s="138" t="s">
        <v>74</v>
      </c>
      <c r="G84" s="138" t="s">
        <v>74</v>
      </c>
      <c r="H84" s="178">
        <f>H87</f>
        <v>837.5</v>
      </c>
      <c r="I84" s="178">
        <f>I87</f>
        <v>587.5</v>
      </c>
      <c r="J84" s="178">
        <f t="shared" ref="J84" si="9">I84-H84</f>
        <v>-250</v>
      </c>
      <c r="K84" s="178">
        <f>K87</f>
        <v>1380</v>
      </c>
      <c r="L84" s="178">
        <f>L87</f>
        <v>1470</v>
      </c>
      <c r="M84" s="185"/>
    </row>
    <row r="85" spans="1:13" ht="47.25" customHeight="1" x14ac:dyDescent="0.25">
      <c r="A85" s="144" t="s">
        <v>106</v>
      </c>
      <c r="B85" s="145" t="s">
        <v>107</v>
      </c>
      <c r="C85" s="146" t="s">
        <v>73</v>
      </c>
      <c r="D85" s="147">
        <v>730</v>
      </c>
      <c r="E85" s="147">
        <v>1003</v>
      </c>
      <c r="F85" s="147">
        <v>1620013050</v>
      </c>
      <c r="G85" s="147">
        <v>321</v>
      </c>
      <c r="H85" s="149">
        <v>837.5</v>
      </c>
      <c r="I85" s="149">
        <v>587.5</v>
      </c>
      <c r="J85" s="149">
        <f>I85-H85</f>
        <v>-250</v>
      </c>
      <c r="K85" s="149">
        <v>1380</v>
      </c>
      <c r="L85" s="149">
        <v>1470</v>
      </c>
      <c r="M85" s="153" t="s">
        <v>108</v>
      </c>
    </row>
    <row r="86" spans="1:13" ht="32.25" customHeight="1" x14ac:dyDescent="0.25">
      <c r="A86" s="144"/>
      <c r="B86" s="145"/>
      <c r="C86" s="146" t="s">
        <v>75</v>
      </c>
      <c r="D86" s="147"/>
      <c r="E86" s="147"/>
      <c r="F86" s="147"/>
      <c r="G86" s="147"/>
      <c r="H86" s="149"/>
      <c r="I86" s="149"/>
      <c r="J86" s="149"/>
      <c r="K86" s="149"/>
      <c r="L86" s="149"/>
      <c r="M86" s="153"/>
    </row>
    <row r="87" spans="1:13" ht="21" customHeight="1" x14ac:dyDescent="0.25">
      <c r="A87" s="144"/>
      <c r="B87" s="145"/>
      <c r="C87" s="150" t="s">
        <v>76</v>
      </c>
      <c r="D87" s="147">
        <v>730</v>
      </c>
      <c r="E87" s="147">
        <v>1003</v>
      </c>
      <c r="F87" s="147">
        <v>1620013050</v>
      </c>
      <c r="G87" s="147">
        <v>321</v>
      </c>
      <c r="H87" s="149">
        <v>837.5</v>
      </c>
      <c r="I87" s="149">
        <v>587.5</v>
      </c>
      <c r="J87" s="149">
        <f>I87-H87</f>
        <v>-250</v>
      </c>
      <c r="K87" s="149">
        <v>1380</v>
      </c>
      <c r="L87" s="149">
        <v>1470</v>
      </c>
      <c r="M87" s="153"/>
    </row>
    <row r="88" spans="1:13" s="142" customFormat="1" ht="60" x14ac:dyDescent="0.25">
      <c r="A88" s="135" t="s">
        <v>109</v>
      </c>
      <c r="B88" s="136" t="s">
        <v>110</v>
      </c>
      <c r="C88" s="137" t="s">
        <v>73</v>
      </c>
      <c r="D88" s="138" t="s">
        <v>74</v>
      </c>
      <c r="E88" s="138" t="s">
        <v>74</v>
      </c>
      <c r="F88" s="138" t="s">
        <v>74</v>
      </c>
      <c r="G88" s="138" t="s">
        <v>74</v>
      </c>
      <c r="H88" s="178">
        <f>H90</f>
        <v>290</v>
      </c>
      <c r="I88" s="178">
        <f>I90</f>
        <v>290</v>
      </c>
      <c r="J88" s="178">
        <f t="shared" ref="J88:J147" si="10">I88-H88</f>
        <v>0</v>
      </c>
      <c r="K88" s="178">
        <v>0</v>
      </c>
      <c r="L88" s="178">
        <v>0</v>
      </c>
      <c r="M88" s="141"/>
    </row>
    <row r="89" spans="1:13" s="142" customFormat="1" ht="33" customHeight="1" x14ac:dyDescent="0.25">
      <c r="A89" s="135"/>
      <c r="B89" s="136"/>
      <c r="C89" s="137" t="s">
        <v>75</v>
      </c>
      <c r="D89" s="138" t="s">
        <v>74</v>
      </c>
      <c r="E89" s="138" t="s">
        <v>74</v>
      </c>
      <c r="F89" s="138" t="s">
        <v>74</v>
      </c>
      <c r="G89" s="138" t="s">
        <v>74</v>
      </c>
      <c r="H89" s="178"/>
      <c r="I89" s="178"/>
      <c r="J89" s="178"/>
      <c r="K89" s="178"/>
      <c r="L89" s="178"/>
      <c r="M89" s="141"/>
    </row>
    <row r="90" spans="1:13" s="142" customFormat="1" x14ac:dyDescent="0.25">
      <c r="A90" s="135"/>
      <c r="B90" s="136"/>
      <c r="C90" s="143" t="s">
        <v>76</v>
      </c>
      <c r="D90" s="138" t="s">
        <v>74</v>
      </c>
      <c r="E90" s="138" t="s">
        <v>74</v>
      </c>
      <c r="F90" s="138" t="s">
        <v>74</v>
      </c>
      <c r="G90" s="138" t="s">
        <v>74</v>
      </c>
      <c r="H90" s="178">
        <v>290</v>
      </c>
      <c r="I90" s="178">
        <v>290</v>
      </c>
      <c r="J90" s="178">
        <f t="shared" ref="J90:J97" si="11">I90-H90</f>
        <v>0</v>
      </c>
      <c r="K90" s="178">
        <v>0</v>
      </c>
      <c r="L90" s="178">
        <v>0</v>
      </c>
      <c r="M90" s="141"/>
    </row>
    <row r="91" spans="1:13" s="192" customFormat="1" ht="53.25" customHeight="1" x14ac:dyDescent="0.25">
      <c r="A91" s="186" t="s">
        <v>111</v>
      </c>
      <c r="B91" s="187" t="s">
        <v>112</v>
      </c>
      <c r="C91" s="188" t="s">
        <v>73</v>
      </c>
      <c r="D91" s="189">
        <v>730</v>
      </c>
      <c r="E91" s="190" t="s">
        <v>113</v>
      </c>
      <c r="F91" s="189">
        <v>1630013110</v>
      </c>
      <c r="G91" s="189">
        <v>244</v>
      </c>
      <c r="H91" s="191">
        <v>290</v>
      </c>
      <c r="I91" s="191">
        <v>290</v>
      </c>
      <c r="J91" s="191">
        <f t="shared" si="11"/>
        <v>0</v>
      </c>
      <c r="K91" s="191">
        <v>0</v>
      </c>
      <c r="L91" s="191">
        <v>0</v>
      </c>
      <c r="M91" s="153"/>
    </row>
    <row r="92" spans="1:13" s="192" customFormat="1" ht="36" customHeight="1" x14ac:dyDescent="0.25">
      <c r="A92" s="186"/>
      <c r="B92" s="187"/>
      <c r="C92" s="188" t="s">
        <v>75</v>
      </c>
      <c r="D92" s="189"/>
      <c r="E92" s="189"/>
      <c r="F92" s="189"/>
      <c r="G92" s="189"/>
      <c r="H92" s="191"/>
      <c r="I92" s="191"/>
      <c r="J92" s="191"/>
      <c r="K92" s="191"/>
      <c r="L92" s="191"/>
      <c r="M92" s="153"/>
    </row>
    <row r="93" spans="1:13" s="192" customFormat="1" ht="23.25" customHeight="1" x14ac:dyDescent="0.25">
      <c r="A93" s="186"/>
      <c r="B93" s="187"/>
      <c r="C93" s="193" t="s">
        <v>76</v>
      </c>
      <c r="D93" s="189">
        <v>730</v>
      </c>
      <c r="E93" s="190" t="s">
        <v>113</v>
      </c>
      <c r="F93" s="189">
        <v>1630013110</v>
      </c>
      <c r="G93" s="189">
        <v>244</v>
      </c>
      <c r="H93" s="191">
        <v>290</v>
      </c>
      <c r="I93" s="191">
        <v>290</v>
      </c>
      <c r="J93" s="191">
        <f t="shared" si="11"/>
        <v>0</v>
      </c>
      <c r="K93" s="191">
        <v>0</v>
      </c>
      <c r="L93" s="191">
        <v>0</v>
      </c>
      <c r="M93" s="153"/>
    </row>
    <row r="94" spans="1:13" s="142" customFormat="1" ht="47.25" customHeight="1" x14ac:dyDescent="0.25">
      <c r="A94" s="135" t="s">
        <v>114</v>
      </c>
      <c r="B94" s="136" t="s">
        <v>115</v>
      </c>
      <c r="C94" s="137" t="s">
        <v>73</v>
      </c>
      <c r="D94" s="138" t="s">
        <v>74</v>
      </c>
      <c r="E94" s="138" t="s">
        <v>74</v>
      </c>
      <c r="F94" s="138" t="s">
        <v>74</v>
      </c>
      <c r="G94" s="138" t="s">
        <v>74</v>
      </c>
      <c r="H94" s="139">
        <f>H96</f>
        <v>29101.499999999996</v>
      </c>
      <c r="I94" s="139">
        <f>I96</f>
        <v>28218.299999999996</v>
      </c>
      <c r="J94" s="139">
        <f>I94-H94</f>
        <v>-883.20000000000073</v>
      </c>
      <c r="K94" s="139">
        <v>0</v>
      </c>
      <c r="L94" s="139">
        <v>0</v>
      </c>
      <c r="M94" s="177"/>
    </row>
    <row r="95" spans="1:13" s="142" customFormat="1" ht="33.75" customHeight="1" x14ac:dyDescent="0.25">
      <c r="A95" s="135"/>
      <c r="B95" s="136"/>
      <c r="C95" s="137" t="s">
        <v>75</v>
      </c>
      <c r="D95" s="138" t="s">
        <v>74</v>
      </c>
      <c r="E95" s="138" t="s">
        <v>74</v>
      </c>
      <c r="F95" s="138" t="s">
        <v>74</v>
      </c>
      <c r="G95" s="138" t="s">
        <v>74</v>
      </c>
      <c r="H95" s="139"/>
      <c r="I95" s="139"/>
      <c r="J95" s="139"/>
      <c r="K95" s="139"/>
      <c r="L95" s="139"/>
      <c r="M95" s="181"/>
    </row>
    <row r="96" spans="1:13" s="142" customFormat="1" ht="27.75" customHeight="1" x14ac:dyDescent="0.25">
      <c r="A96" s="135"/>
      <c r="B96" s="136"/>
      <c r="C96" s="143" t="s">
        <v>77</v>
      </c>
      <c r="D96" s="138" t="s">
        <v>74</v>
      </c>
      <c r="E96" s="138" t="s">
        <v>74</v>
      </c>
      <c r="F96" s="138" t="s">
        <v>74</v>
      </c>
      <c r="G96" s="138" t="s">
        <v>74</v>
      </c>
      <c r="H96" s="139">
        <f>H99+H102+H105</f>
        <v>29101.499999999996</v>
      </c>
      <c r="I96" s="139">
        <f>I99+I102+I105</f>
        <v>28218.299999999996</v>
      </c>
      <c r="J96" s="139">
        <f t="shared" si="11"/>
        <v>-883.20000000000073</v>
      </c>
      <c r="K96" s="139">
        <v>0</v>
      </c>
      <c r="L96" s="139">
        <v>0</v>
      </c>
      <c r="M96" s="184"/>
    </row>
    <row r="97" spans="1:13" s="196" customFormat="1" ht="44.25" customHeight="1" x14ac:dyDescent="0.25">
      <c r="A97" s="154" t="s">
        <v>116</v>
      </c>
      <c r="B97" s="154" t="s">
        <v>117</v>
      </c>
      <c r="C97" s="146" t="s">
        <v>73</v>
      </c>
      <c r="D97" s="194" t="s">
        <v>74</v>
      </c>
      <c r="E97" s="194" t="s">
        <v>74</v>
      </c>
      <c r="F97" s="194" t="s">
        <v>74</v>
      </c>
      <c r="G97" s="194" t="s">
        <v>74</v>
      </c>
      <c r="H97" s="195">
        <v>28708.799999999999</v>
      </c>
      <c r="I97" s="195">
        <v>27832.6</v>
      </c>
      <c r="J97" s="195">
        <f t="shared" si="11"/>
        <v>-876.20000000000073</v>
      </c>
      <c r="K97" s="195">
        <v>0</v>
      </c>
      <c r="L97" s="195">
        <v>0</v>
      </c>
      <c r="M97" s="154" t="s">
        <v>118</v>
      </c>
    </row>
    <row r="98" spans="1:13" s="196" customFormat="1" ht="31.5" customHeight="1" x14ac:dyDescent="0.25">
      <c r="A98" s="154"/>
      <c r="B98" s="154"/>
      <c r="C98" s="146" t="s">
        <v>75</v>
      </c>
      <c r="D98" s="194"/>
      <c r="E98" s="194"/>
      <c r="F98" s="194"/>
      <c r="G98" s="194"/>
      <c r="H98" s="195"/>
      <c r="I98" s="195"/>
      <c r="J98" s="195"/>
      <c r="K98" s="195"/>
      <c r="L98" s="195"/>
      <c r="M98" s="154"/>
    </row>
    <row r="99" spans="1:13" s="196" customFormat="1" ht="21" customHeight="1" x14ac:dyDescent="0.25">
      <c r="A99" s="154"/>
      <c r="B99" s="154"/>
      <c r="C99" s="150" t="s">
        <v>77</v>
      </c>
      <c r="D99" s="194">
        <v>133</v>
      </c>
      <c r="E99" s="197" t="s">
        <v>119</v>
      </c>
      <c r="F99" s="194">
        <v>1640074610</v>
      </c>
      <c r="G99" s="194">
        <v>414</v>
      </c>
      <c r="H99" s="195">
        <v>28708.799999999999</v>
      </c>
      <c r="I99" s="195">
        <v>27832.6</v>
      </c>
      <c r="J99" s="195">
        <f>I99-H99</f>
        <v>-876.20000000000073</v>
      </c>
      <c r="K99" s="195">
        <v>0</v>
      </c>
      <c r="L99" s="195">
        <v>0</v>
      </c>
      <c r="M99" s="154"/>
    </row>
    <row r="100" spans="1:13" s="196" customFormat="1" ht="46.5" customHeight="1" x14ac:dyDescent="0.25">
      <c r="A100" s="154" t="s">
        <v>120</v>
      </c>
      <c r="B100" s="154" t="s">
        <v>121</v>
      </c>
      <c r="C100" s="146" t="s">
        <v>73</v>
      </c>
      <c r="D100" s="194" t="s">
        <v>74</v>
      </c>
      <c r="E100" s="194" t="s">
        <v>74</v>
      </c>
      <c r="F100" s="194" t="s">
        <v>74</v>
      </c>
      <c r="G100" s="194" t="s">
        <v>74</v>
      </c>
      <c r="H100" s="195">
        <v>287.10000000000002</v>
      </c>
      <c r="I100" s="195">
        <v>287.10000000000002</v>
      </c>
      <c r="J100" s="195">
        <f t="shared" ref="J100" si="12">I100-H100</f>
        <v>0</v>
      </c>
      <c r="K100" s="195">
        <v>0</v>
      </c>
      <c r="L100" s="195">
        <v>0</v>
      </c>
      <c r="M100" s="154"/>
    </row>
    <row r="101" spans="1:13" s="196" customFormat="1" ht="31.5" customHeight="1" x14ac:dyDescent="0.25">
      <c r="A101" s="154"/>
      <c r="B101" s="154"/>
      <c r="C101" s="146" t="s">
        <v>75</v>
      </c>
      <c r="D101" s="194"/>
      <c r="E101" s="194"/>
      <c r="F101" s="194"/>
      <c r="G101" s="194"/>
      <c r="H101" s="195"/>
      <c r="I101" s="195"/>
      <c r="J101" s="195"/>
      <c r="K101" s="195"/>
      <c r="L101" s="195"/>
      <c r="M101" s="154"/>
    </row>
    <row r="102" spans="1:13" s="196" customFormat="1" ht="22.5" customHeight="1" x14ac:dyDescent="0.25">
      <c r="A102" s="154"/>
      <c r="B102" s="154"/>
      <c r="C102" s="150" t="s">
        <v>77</v>
      </c>
      <c r="D102" s="194">
        <v>133</v>
      </c>
      <c r="E102" s="197" t="s">
        <v>122</v>
      </c>
      <c r="F102" s="194" t="s">
        <v>123</v>
      </c>
      <c r="G102" s="194">
        <v>414</v>
      </c>
      <c r="H102" s="195">
        <v>287.10000000000002</v>
      </c>
      <c r="I102" s="195">
        <v>287.10000000000002</v>
      </c>
      <c r="J102" s="195">
        <f>I102-H102</f>
        <v>0</v>
      </c>
      <c r="K102" s="195">
        <v>0</v>
      </c>
      <c r="L102" s="195">
        <v>0</v>
      </c>
      <c r="M102" s="154"/>
    </row>
    <row r="103" spans="1:13" s="196" customFormat="1" ht="46.5" customHeight="1" x14ac:dyDescent="0.25">
      <c r="A103" s="154" t="s">
        <v>124</v>
      </c>
      <c r="B103" s="154" t="s">
        <v>125</v>
      </c>
      <c r="C103" s="146" t="s">
        <v>73</v>
      </c>
      <c r="D103" s="194" t="s">
        <v>74</v>
      </c>
      <c r="E103" s="194" t="s">
        <v>74</v>
      </c>
      <c r="F103" s="194" t="s">
        <v>74</v>
      </c>
      <c r="G103" s="194" t="s">
        <v>74</v>
      </c>
      <c r="H103" s="195">
        <v>105.6</v>
      </c>
      <c r="I103" s="195">
        <v>98.6</v>
      </c>
      <c r="J103" s="195">
        <f t="shared" ref="J103" si="13">I103-H103</f>
        <v>-7</v>
      </c>
      <c r="K103" s="195">
        <v>0</v>
      </c>
      <c r="L103" s="195">
        <v>0</v>
      </c>
      <c r="M103" s="154" t="s">
        <v>126</v>
      </c>
    </row>
    <row r="104" spans="1:13" s="196" customFormat="1" ht="31.5" customHeight="1" x14ac:dyDescent="0.25">
      <c r="A104" s="154"/>
      <c r="B104" s="154"/>
      <c r="C104" s="146" t="s">
        <v>75</v>
      </c>
      <c r="D104" s="194"/>
      <c r="E104" s="194"/>
      <c r="F104" s="194"/>
      <c r="G104" s="194"/>
      <c r="H104" s="195"/>
      <c r="I104" s="195"/>
      <c r="J104" s="195"/>
      <c r="K104" s="195"/>
      <c r="L104" s="195"/>
      <c r="M104" s="154"/>
    </row>
    <row r="105" spans="1:13" s="196" customFormat="1" ht="94.5" customHeight="1" x14ac:dyDescent="0.25">
      <c r="A105" s="154"/>
      <c r="B105" s="154"/>
      <c r="C105" s="150" t="s">
        <v>77</v>
      </c>
      <c r="D105" s="194">
        <v>133</v>
      </c>
      <c r="E105" s="197" t="s">
        <v>122</v>
      </c>
      <c r="F105" s="194">
        <v>1640013170</v>
      </c>
      <c r="G105" s="194">
        <v>414</v>
      </c>
      <c r="H105" s="195">
        <v>105.6</v>
      </c>
      <c r="I105" s="195">
        <v>98.6</v>
      </c>
      <c r="J105" s="195">
        <f>I105-H105</f>
        <v>-7</v>
      </c>
      <c r="K105" s="195">
        <v>0</v>
      </c>
      <c r="L105" s="195">
        <v>0</v>
      </c>
      <c r="M105" s="154"/>
    </row>
    <row r="106" spans="1:13" s="196" customFormat="1" ht="22.5" customHeight="1" x14ac:dyDescent="0.25">
      <c r="A106" s="198"/>
      <c r="B106" s="198"/>
      <c r="C106" s="198"/>
      <c r="D106" s="199"/>
      <c r="E106" s="200"/>
      <c r="F106" s="199"/>
      <c r="G106" s="199"/>
      <c r="H106" s="201"/>
      <c r="I106" s="201"/>
      <c r="J106" s="201"/>
      <c r="K106" s="201"/>
      <c r="L106" s="201"/>
      <c r="M106" s="198"/>
    </row>
    <row r="107" spans="1:13" s="196" customFormat="1" ht="22.5" customHeight="1" x14ac:dyDescent="0.25">
      <c r="A107" s="198"/>
      <c r="B107" s="198"/>
      <c r="C107" s="198"/>
      <c r="D107" s="199"/>
      <c r="E107" s="200"/>
      <c r="F107" s="199"/>
      <c r="G107" s="199"/>
      <c r="H107" s="201"/>
      <c r="I107" s="201"/>
      <c r="J107" s="201"/>
      <c r="K107" s="201"/>
      <c r="L107" s="201"/>
      <c r="M107" s="198"/>
    </row>
    <row r="112" spans="1:13" s="202" customFormat="1" ht="23.25" x14ac:dyDescent="0.35">
      <c r="D112" s="203"/>
      <c r="E112" s="203"/>
      <c r="F112" s="203"/>
      <c r="G112" s="203"/>
      <c r="H112" s="204"/>
      <c r="I112" s="204"/>
      <c r="J112" s="204"/>
      <c r="K112" s="204"/>
      <c r="L112" s="204"/>
    </row>
  </sheetData>
  <mergeCells count="152">
    <mergeCell ref="A100:A102"/>
    <mergeCell ref="B100:B102"/>
    <mergeCell ref="M100:M102"/>
    <mergeCell ref="A103:A105"/>
    <mergeCell ref="B103:B105"/>
    <mergeCell ref="M103:M105"/>
    <mergeCell ref="A94:A96"/>
    <mergeCell ref="B94:B96"/>
    <mergeCell ref="M94:M96"/>
    <mergeCell ref="A97:A99"/>
    <mergeCell ref="B97:B99"/>
    <mergeCell ref="M97:M99"/>
    <mergeCell ref="A88:A90"/>
    <mergeCell ref="B88:B90"/>
    <mergeCell ref="M88:M90"/>
    <mergeCell ref="A91:A93"/>
    <mergeCell ref="B91:B93"/>
    <mergeCell ref="M91:M93"/>
    <mergeCell ref="M78:M81"/>
    <mergeCell ref="A82:A84"/>
    <mergeCell ref="B82:B84"/>
    <mergeCell ref="M82:M84"/>
    <mergeCell ref="A85:A87"/>
    <mergeCell ref="B85:B87"/>
    <mergeCell ref="M85:M87"/>
    <mergeCell ref="G78:G81"/>
    <mergeCell ref="H78:H81"/>
    <mergeCell ref="I78:I81"/>
    <mergeCell ref="J78:J81"/>
    <mergeCell ref="K78:K81"/>
    <mergeCell ref="L78:L81"/>
    <mergeCell ref="I73:I77"/>
    <mergeCell ref="J73:J77"/>
    <mergeCell ref="K73:K77"/>
    <mergeCell ref="L73:L77"/>
    <mergeCell ref="A78:A81"/>
    <mergeCell ref="B78:B81"/>
    <mergeCell ref="C78:C81"/>
    <mergeCell ref="D78:D81"/>
    <mergeCell ref="E78:E81"/>
    <mergeCell ref="F78:F81"/>
    <mergeCell ref="L66:L70"/>
    <mergeCell ref="A71:A77"/>
    <mergeCell ref="B71:B77"/>
    <mergeCell ref="M71:M77"/>
    <mergeCell ref="C73:C77"/>
    <mergeCell ref="D73:D77"/>
    <mergeCell ref="E73:E77"/>
    <mergeCell ref="F73:F77"/>
    <mergeCell ref="G73:G77"/>
    <mergeCell ref="H73:H77"/>
    <mergeCell ref="F66:F70"/>
    <mergeCell ref="G66:G70"/>
    <mergeCell ref="H66:H70"/>
    <mergeCell ref="I66:I70"/>
    <mergeCell ref="J66:J70"/>
    <mergeCell ref="K66:K70"/>
    <mergeCell ref="H57:H61"/>
    <mergeCell ref="I57:I61"/>
    <mergeCell ref="J57:J61"/>
    <mergeCell ref="K57:K61"/>
    <mergeCell ref="L57:L61"/>
    <mergeCell ref="A64:A70"/>
    <mergeCell ref="B64:B70"/>
    <mergeCell ref="C66:C70"/>
    <mergeCell ref="D66:D70"/>
    <mergeCell ref="E66:E70"/>
    <mergeCell ref="J50:J54"/>
    <mergeCell ref="K50:K54"/>
    <mergeCell ref="L50:L54"/>
    <mergeCell ref="A55:A61"/>
    <mergeCell ref="B55:B61"/>
    <mergeCell ref="C57:C61"/>
    <mergeCell ref="D57:D61"/>
    <mergeCell ref="E57:E61"/>
    <mergeCell ref="F57:F61"/>
    <mergeCell ref="G57:G61"/>
    <mergeCell ref="A46:A54"/>
    <mergeCell ref="B46:B54"/>
    <mergeCell ref="M46:M70"/>
    <mergeCell ref="C50:C54"/>
    <mergeCell ref="D50:D54"/>
    <mergeCell ref="E50:E54"/>
    <mergeCell ref="F50:F54"/>
    <mergeCell ref="G50:G54"/>
    <mergeCell ref="H50:H54"/>
    <mergeCell ref="I50:I54"/>
    <mergeCell ref="G41:G45"/>
    <mergeCell ref="H41:H45"/>
    <mergeCell ref="I41:I45"/>
    <mergeCell ref="J41:J45"/>
    <mergeCell ref="K41:K45"/>
    <mergeCell ref="L41:L45"/>
    <mergeCell ref="J33:J37"/>
    <mergeCell ref="K33:K37"/>
    <mergeCell ref="L33:L37"/>
    <mergeCell ref="A39:A45"/>
    <mergeCell ref="B39:B45"/>
    <mergeCell ref="M39:M45"/>
    <mergeCell ref="C41:C45"/>
    <mergeCell ref="D41:D45"/>
    <mergeCell ref="E41:E45"/>
    <mergeCell ref="F41:F45"/>
    <mergeCell ref="A31:A37"/>
    <mergeCell ref="B31:B37"/>
    <mergeCell ref="M31:M37"/>
    <mergeCell ref="C33:C37"/>
    <mergeCell ref="D33:D37"/>
    <mergeCell ref="E33:E37"/>
    <mergeCell ref="F33:F37"/>
    <mergeCell ref="G33:G37"/>
    <mergeCell ref="H33:H37"/>
    <mergeCell ref="I33:I37"/>
    <mergeCell ref="G24:G28"/>
    <mergeCell ref="H24:H28"/>
    <mergeCell ref="I24:I28"/>
    <mergeCell ref="J24:J28"/>
    <mergeCell ref="K24:K28"/>
    <mergeCell ref="L24:L28"/>
    <mergeCell ref="A18:A20"/>
    <mergeCell ref="B18:B20"/>
    <mergeCell ref="M18:M20"/>
    <mergeCell ref="A22:A28"/>
    <mergeCell ref="B22:B28"/>
    <mergeCell ref="M22:M28"/>
    <mergeCell ref="C24:C28"/>
    <mergeCell ref="D24:D28"/>
    <mergeCell ref="E24:E28"/>
    <mergeCell ref="F24:F28"/>
    <mergeCell ref="A10:A13"/>
    <mergeCell ref="B10:B13"/>
    <mergeCell ref="M10:M13"/>
    <mergeCell ref="A14:A17"/>
    <mergeCell ref="B14:B17"/>
    <mergeCell ref="M14:M17"/>
    <mergeCell ref="M7:M9"/>
    <mergeCell ref="D8:D9"/>
    <mergeCell ref="E8:E9"/>
    <mergeCell ref="F8:F9"/>
    <mergeCell ref="G8:G9"/>
    <mergeCell ref="H8:I8"/>
    <mergeCell ref="J8:J9"/>
    <mergeCell ref="K8:K9"/>
    <mergeCell ref="L8:L9"/>
    <mergeCell ref="A2:L2"/>
    <mergeCell ref="A6:A9"/>
    <mergeCell ref="B6:B9"/>
    <mergeCell ref="C6:C9"/>
    <mergeCell ref="D6:G7"/>
    <mergeCell ref="H6:L6"/>
    <mergeCell ref="H7:J7"/>
    <mergeCell ref="K7:L7"/>
  </mergeCells>
  <pageMargins left="0.75" right="0.75" top="1" bottom="1" header="0.5" footer="0.5"/>
  <pageSetup paperSize="9" scale="47" fitToHeight="0" orientation="landscape" r:id="rId1"/>
  <headerFooter alignWithMargins="0"/>
  <rowBreaks count="3" manualBreakCount="3">
    <brk id="37" max="16383" man="1"/>
    <brk id="81" max="12" man="1"/>
    <brk id="10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I135"/>
  <sheetViews>
    <sheetView topLeftCell="A56" zoomScaleNormal="100" workbookViewId="0">
      <selection activeCell="G127" sqref="G127"/>
    </sheetView>
  </sheetViews>
  <sheetFormatPr defaultRowHeight="12.75" x14ac:dyDescent="0.2"/>
  <cols>
    <col min="1" max="1" width="21.42578125" style="205" customWidth="1"/>
    <col min="2" max="2" width="34.42578125" style="205" customWidth="1"/>
    <col min="3" max="3" width="17.85546875" style="205" customWidth="1"/>
    <col min="4" max="8" width="15.42578125" style="206" customWidth="1"/>
    <col min="9" max="9" width="36.85546875" style="205" customWidth="1"/>
    <col min="10" max="16384" width="9.140625" style="205"/>
  </cols>
  <sheetData>
    <row r="2" spans="1:9" ht="59.25" customHeight="1" x14ac:dyDescent="0.25">
      <c r="A2" s="110" t="s">
        <v>127</v>
      </c>
      <c r="B2" s="110"/>
      <c r="C2" s="110"/>
      <c r="D2" s="110"/>
      <c r="E2" s="110"/>
      <c r="F2" s="110"/>
      <c r="G2" s="110"/>
      <c r="H2" s="110"/>
      <c r="I2" s="110"/>
    </row>
    <row r="3" spans="1:9" x14ac:dyDescent="0.2">
      <c r="I3" s="207" t="s">
        <v>128</v>
      </c>
    </row>
    <row r="4" spans="1:9" s="214" customFormat="1" ht="33.75" customHeight="1" x14ac:dyDescent="0.2">
      <c r="A4" s="208" t="s">
        <v>129</v>
      </c>
      <c r="B4" s="209" t="s">
        <v>130</v>
      </c>
      <c r="C4" s="209" t="s">
        <v>131</v>
      </c>
      <c r="D4" s="210" t="s">
        <v>48</v>
      </c>
      <c r="E4" s="211"/>
      <c r="F4" s="212"/>
      <c r="G4" s="213" t="s">
        <v>2</v>
      </c>
      <c r="H4" s="213"/>
      <c r="I4" s="209" t="s">
        <v>132</v>
      </c>
    </row>
    <row r="5" spans="1:9" s="214" customFormat="1" ht="22.5" customHeight="1" x14ac:dyDescent="0.2">
      <c r="A5" s="215"/>
      <c r="B5" s="216"/>
      <c r="C5" s="216"/>
      <c r="D5" s="210" t="s">
        <v>4</v>
      </c>
      <c r="E5" s="212"/>
      <c r="F5" s="217" t="s">
        <v>70</v>
      </c>
      <c r="G5" s="218">
        <v>2021</v>
      </c>
      <c r="H5" s="218">
        <v>2022</v>
      </c>
      <c r="I5" s="215"/>
    </row>
    <row r="6" spans="1:9" s="214" customFormat="1" ht="39.75" customHeight="1" thickBot="1" x14ac:dyDescent="0.25">
      <c r="A6" s="219"/>
      <c r="B6" s="220"/>
      <c r="C6" s="220"/>
      <c r="D6" s="221" t="s">
        <v>6</v>
      </c>
      <c r="E6" s="221" t="s">
        <v>3</v>
      </c>
      <c r="F6" s="222"/>
      <c r="G6" s="223"/>
      <c r="H6" s="223"/>
      <c r="I6" s="219"/>
    </row>
    <row r="7" spans="1:9" s="230" customFormat="1" x14ac:dyDescent="0.2">
      <c r="A7" s="224" t="s">
        <v>133</v>
      </c>
      <c r="B7" s="225" t="s">
        <v>72</v>
      </c>
      <c r="C7" s="226" t="s">
        <v>134</v>
      </c>
      <c r="D7" s="227">
        <f>D9+D10+D12</f>
        <v>292376.59999999998</v>
      </c>
      <c r="E7" s="227">
        <f>E9+E10+E12</f>
        <v>219735.30000000002</v>
      </c>
      <c r="F7" s="228">
        <f>E7-D7</f>
        <v>-72641.299999999959</v>
      </c>
      <c r="G7" s="228">
        <f>G9+G10+G12</f>
        <v>144394.29999999999</v>
      </c>
      <c r="H7" s="228">
        <f>H14+H77+H91+H105</f>
        <v>246512.16999999998</v>
      </c>
      <c r="I7" s="229"/>
    </row>
    <row r="8" spans="1:9" s="230" customFormat="1" x14ac:dyDescent="0.2">
      <c r="A8" s="231"/>
      <c r="B8" s="232"/>
      <c r="C8" s="233" t="s">
        <v>135</v>
      </c>
      <c r="D8" s="234"/>
      <c r="E8" s="234"/>
      <c r="F8" s="234"/>
      <c r="G8" s="234"/>
      <c r="H8" s="234"/>
      <c r="I8" s="235"/>
    </row>
    <row r="9" spans="1:9" s="230" customFormat="1" ht="27.75" customHeight="1" x14ac:dyDescent="0.2">
      <c r="A9" s="231"/>
      <c r="B9" s="232"/>
      <c r="C9" s="236" t="s">
        <v>136</v>
      </c>
      <c r="D9" s="237">
        <f>D16</f>
        <v>171255.9</v>
      </c>
      <c r="E9" s="237">
        <f>E16</f>
        <v>130380.5</v>
      </c>
      <c r="F9" s="238">
        <f>E9-D9</f>
        <v>-40875.399999999994</v>
      </c>
      <c r="G9" s="239">
        <f>G16</f>
        <v>85102.9</v>
      </c>
      <c r="H9" s="237">
        <f>H16</f>
        <v>226597</v>
      </c>
      <c r="I9" s="235"/>
    </row>
    <row r="10" spans="1:9" s="230" customFormat="1" x14ac:dyDescent="0.2">
      <c r="A10" s="231"/>
      <c r="B10" s="232"/>
      <c r="C10" s="236" t="s">
        <v>137</v>
      </c>
      <c r="D10" s="237">
        <v>103598.7</v>
      </c>
      <c r="E10" s="237">
        <v>75947.100000000006</v>
      </c>
      <c r="F10" s="238">
        <f>E10-D10</f>
        <v>-27651.599999999991</v>
      </c>
      <c r="G10" s="239">
        <f>G17</f>
        <v>31353.7</v>
      </c>
      <c r="H10" s="237">
        <f>H17</f>
        <v>0</v>
      </c>
      <c r="I10" s="235"/>
    </row>
    <row r="11" spans="1:9" s="230" customFormat="1" ht="24.75" customHeight="1" x14ac:dyDescent="0.2">
      <c r="A11" s="231"/>
      <c r="B11" s="232"/>
      <c r="C11" s="236" t="s">
        <v>138</v>
      </c>
      <c r="D11" s="234"/>
      <c r="E11" s="234"/>
      <c r="F11" s="234"/>
      <c r="G11" s="234"/>
      <c r="H11" s="234"/>
      <c r="I11" s="235"/>
    </row>
    <row r="12" spans="1:9" s="230" customFormat="1" ht="17.25" customHeight="1" x14ac:dyDescent="0.2">
      <c r="A12" s="231"/>
      <c r="B12" s="232"/>
      <c r="C12" s="236" t="s">
        <v>139</v>
      </c>
      <c r="D12" s="237">
        <v>17522</v>
      </c>
      <c r="E12" s="237">
        <v>13407.7</v>
      </c>
      <c r="F12" s="237">
        <f>E12-D12</f>
        <v>-4114.2999999999993</v>
      </c>
      <c r="G12" s="237">
        <f>G19+G82+G96+G110</f>
        <v>27937.699999999997</v>
      </c>
      <c r="H12" s="237">
        <f>H19+H82+H96+H110</f>
        <v>19915.169999999998</v>
      </c>
      <c r="I12" s="235"/>
    </row>
    <row r="13" spans="1:9" s="230" customFormat="1" ht="25.5" customHeight="1" x14ac:dyDescent="0.2">
      <c r="A13" s="231"/>
      <c r="B13" s="232"/>
      <c r="C13" s="236" t="s">
        <v>140</v>
      </c>
      <c r="D13" s="234"/>
      <c r="E13" s="234"/>
      <c r="F13" s="234"/>
      <c r="G13" s="234"/>
      <c r="H13" s="234"/>
      <c r="I13" s="240"/>
    </row>
    <row r="14" spans="1:9" s="247" customFormat="1" ht="18" customHeight="1" x14ac:dyDescent="0.2">
      <c r="A14" s="241" t="s">
        <v>78</v>
      </c>
      <c r="B14" s="242" t="s">
        <v>79</v>
      </c>
      <c r="C14" s="243" t="s">
        <v>134</v>
      </c>
      <c r="D14" s="244">
        <f>D16+D17+D19</f>
        <v>262147.59999999998</v>
      </c>
      <c r="E14" s="244">
        <f>E16+E17+E19</f>
        <v>190639.1</v>
      </c>
      <c r="F14" s="244">
        <f>E14-D14</f>
        <v>-71508.499999999971</v>
      </c>
      <c r="G14" s="245">
        <f>G16+G17+G19</f>
        <v>143014.29999999999</v>
      </c>
      <c r="H14" s="244">
        <f>H16+H17+H19</f>
        <v>245042.16999999998</v>
      </c>
      <c r="I14" s="246"/>
    </row>
    <row r="15" spans="1:9" s="247" customFormat="1" ht="15" customHeight="1" x14ac:dyDescent="0.2">
      <c r="A15" s="241"/>
      <c r="B15" s="242"/>
      <c r="C15" s="243" t="s">
        <v>135</v>
      </c>
      <c r="D15" s="248"/>
      <c r="E15" s="248"/>
      <c r="F15" s="244"/>
      <c r="G15" s="248"/>
      <c r="H15" s="248"/>
      <c r="I15" s="249"/>
    </row>
    <row r="16" spans="1:9" s="247" customFormat="1" ht="25.5" customHeight="1" x14ac:dyDescent="0.2">
      <c r="A16" s="241"/>
      <c r="B16" s="242"/>
      <c r="C16" s="250" t="s">
        <v>136</v>
      </c>
      <c r="D16" s="248">
        <f>D51</f>
        <v>171255.9</v>
      </c>
      <c r="E16" s="248">
        <f>E51+E58</f>
        <v>130380.5</v>
      </c>
      <c r="F16" s="244">
        <f>E16-D16</f>
        <v>-40875.399999999994</v>
      </c>
      <c r="G16" s="251">
        <f>G51+G58</f>
        <v>85102.9</v>
      </c>
      <c r="H16" s="248">
        <f>H49</f>
        <v>226597</v>
      </c>
      <c r="I16" s="249"/>
    </row>
    <row r="17" spans="1:9" s="247" customFormat="1" ht="18.75" customHeight="1" x14ac:dyDescent="0.2">
      <c r="A17" s="241"/>
      <c r="B17" s="242"/>
      <c r="C17" s="250" t="s">
        <v>137</v>
      </c>
      <c r="D17" s="248">
        <f>D59</f>
        <v>74889.899999999994</v>
      </c>
      <c r="E17" s="248">
        <f>E59</f>
        <v>48114.15</v>
      </c>
      <c r="F17" s="244">
        <f>E17-D17</f>
        <v>-26775.749999999993</v>
      </c>
      <c r="G17" s="251">
        <f>G59</f>
        <v>31353.7</v>
      </c>
      <c r="H17" s="248">
        <v>0</v>
      </c>
      <c r="I17" s="249"/>
    </row>
    <row r="18" spans="1:9" s="247" customFormat="1" ht="25.5" customHeight="1" x14ac:dyDescent="0.2">
      <c r="A18" s="241"/>
      <c r="B18" s="242"/>
      <c r="C18" s="250" t="s">
        <v>138</v>
      </c>
      <c r="D18" s="248"/>
      <c r="E18" s="248"/>
      <c r="F18" s="244"/>
      <c r="G18" s="248"/>
      <c r="H18" s="248"/>
      <c r="I18" s="249"/>
    </row>
    <row r="19" spans="1:9" s="247" customFormat="1" x14ac:dyDescent="0.2">
      <c r="A19" s="241"/>
      <c r="B19" s="242"/>
      <c r="C19" s="250" t="s">
        <v>139</v>
      </c>
      <c r="D19" s="244">
        <f>D26+D33+D40+D47+D68+D75</f>
        <v>16001.800000000001</v>
      </c>
      <c r="E19" s="244">
        <f>E26+E33+E47+E68+E75</f>
        <v>12144.45</v>
      </c>
      <c r="F19" s="244">
        <f>E19-D19</f>
        <v>-3857.3500000000004</v>
      </c>
      <c r="G19" s="245">
        <f>G26+G33+G40+G47+G68+G75</f>
        <v>26557.699999999997</v>
      </c>
      <c r="H19" s="244">
        <f>H26+H33+H40+H47+H68</f>
        <v>18445.169999999998</v>
      </c>
      <c r="I19" s="249"/>
    </row>
    <row r="20" spans="1:9" s="247" customFormat="1" ht="27" customHeight="1" x14ac:dyDescent="0.2">
      <c r="A20" s="241"/>
      <c r="B20" s="242"/>
      <c r="C20" s="250" t="s">
        <v>140</v>
      </c>
      <c r="D20" s="248"/>
      <c r="E20" s="248"/>
      <c r="F20" s="248"/>
      <c r="G20" s="248"/>
      <c r="H20" s="248"/>
      <c r="I20" s="249"/>
    </row>
    <row r="21" spans="1:9" s="214" customFormat="1" x14ac:dyDescent="0.2">
      <c r="A21" s="252" t="s">
        <v>80</v>
      </c>
      <c r="B21" s="253" t="s">
        <v>81</v>
      </c>
      <c r="C21" s="254" t="s">
        <v>134</v>
      </c>
      <c r="D21" s="238">
        <v>1180.5999999999999</v>
      </c>
      <c r="E21" s="238">
        <v>1180.5999999999999</v>
      </c>
      <c r="F21" s="238">
        <f>E21-D21</f>
        <v>0</v>
      </c>
      <c r="G21" s="238">
        <v>0</v>
      </c>
      <c r="H21" s="238">
        <v>0</v>
      </c>
      <c r="I21" s="255"/>
    </row>
    <row r="22" spans="1:9" s="214" customFormat="1" ht="15" customHeight="1" x14ac:dyDescent="0.2">
      <c r="A22" s="252"/>
      <c r="B22" s="253"/>
      <c r="C22" s="254" t="s">
        <v>135</v>
      </c>
      <c r="D22" s="237"/>
      <c r="E22" s="237"/>
      <c r="F22" s="237"/>
      <c r="G22" s="237"/>
      <c r="H22" s="237"/>
      <c r="I22" s="256"/>
    </row>
    <row r="23" spans="1:9" s="214" customFormat="1" ht="25.5" customHeight="1" x14ac:dyDescent="0.2">
      <c r="A23" s="252"/>
      <c r="B23" s="253"/>
      <c r="C23" s="257" t="s">
        <v>136</v>
      </c>
      <c r="D23" s="237"/>
      <c r="E23" s="237"/>
      <c r="F23" s="237"/>
      <c r="G23" s="237"/>
      <c r="H23" s="237"/>
      <c r="I23" s="258"/>
    </row>
    <row r="24" spans="1:9" s="214" customFormat="1" ht="12.75" customHeight="1" x14ac:dyDescent="0.2">
      <c r="A24" s="252"/>
      <c r="B24" s="253"/>
      <c r="C24" s="257" t="s">
        <v>137</v>
      </c>
      <c r="D24" s="237"/>
      <c r="E24" s="237"/>
      <c r="F24" s="237"/>
      <c r="G24" s="237"/>
      <c r="H24" s="237"/>
      <c r="I24" s="258"/>
    </row>
    <row r="25" spans="1:9" s="214" customFormat="1" ht="14.25" customHeight="1" x14ac:dyDescent="0.2">
      <c r="A25" s="252"/>
      <c r="B25" s="253"/>
      <c r="C25" s="257" t="s">
        <v>138</v>
      </c>
      <c r="D25" s="237"/>
      <c r="E25" s="237"/>
      <c r="F25" s="237"/>
      <c r="G25" s="237"/>
      <c r="H25" s="237"/>
      <c r="I25" s="258"/>
    </row>
    <row r="26" spans="1:9" s="214" customFormat="1" ht="12.75" customHeight="1" x14ac:dyDescent="0.2">
      <c r="A26" s="252"/>
      <c r="B26" s="253"/>
      <c r="C26" s="257" t="s">
        <v>139</v>
      </c>
      <c r="D26" s="238">
        <v>1180.5999999999999</v>
      </c>
      <c r="E26" s="238">
        <v>1180.5999999999999</v>
      </c>
      <c r="F26" s="238">
        <f>E26-D26</f>
        <v>0</v>
      </c>
      <c r="G26" s="238">
        <v>0</v>
      </c>
      <c r="H26" s="238">
        <v>0</v>
      </c>
      <c r="I26" s="258"/>
    </row>
    <row r="27" spans="1:9" s="214" customFormat="1" ht="27" customHeight="1" x14ac:dyDescent="0.2">
      <c r="A27" s="252"/>
      <c r="B27" s="253"/>
      <c r="C27" s="257" t="s">
        <v>140</v>
      </c>
      <c r="D27" s="237"/>
      <c r="E27" s="237"/>
      <c r="F27" s="237"/>
      <c r="G27" s="237"/>
      <c r="H27" s="237"/>
      <c r="I27" s="259"/>
    </row>
    <row r="28" spans="1:9" s="214" customFormat="1" ht="53.25" customHeight="1" x14ac:dyDescent="0.2">
      <c r="A28" s="252" t="s">
        <v>83</v>
      </c>
      <c r="B28" s="253" t="s">
        <v>141</v>
      </c>
      <c r="C28" s="254" t="s">
        <v>134</v>
      </c>
      <c r="D28" s="238">
        <v>12424.6</v>
      </c>
      <c r="E28" s="238">
        <v>8595.7000000000007</v>
      </c>
      <c r="F28" s="238">
        <f>E28-D28</f>
        <v>-3828.8999999999996</v>
      </c>
      <c r="G28" s="238">
        <v>6951.4</v>
      </c>
      <c r="H28" s="238">
        <v>15119.97</v>
      </c>
      <c r="I28" s="260" t="s">
        <v>85</v>
      </c>
    </row>
    <row r="29" spans="1:9" s="214" customFormat="1" ht="51" customHeight="1" x14ac:dyDescent="0.2">
      <c r="A29" s="252"/>
      <c r="B29" s="253"/>
      <c r="C29" s="254" t="s">
        <v>135</v>
      </c>
      <c r="D29" s="237"/>
      <c r="E29" s="237"/>
      <c r="F29" s="237"/>
      <c r="G29" s="237"/>
      <c r="H29" s="237"/>
      <c r="I29" s="261"/>
    </row>
    <row r="30" spans="1:9" s="214" customFormat="1" ht="27" customHeight="1" x14ac:dyDescent="0.2">
      <c r="A30" s="252"/>
      <c r="B30" s="253"/>
      <c r="C30" s="257" t="s">
        <v>136</v>
      </c>
      <c r="D30" s="237"/>
      <c r="E30" s="237"/>
      <c r="F30" s="237"/>
      <c r="G30" s="237"/>
      <c r="H30" s="237"/>
      <c r="I30" s="261"/>
    </row>
    <row r="31" spans="1:9" s="214" customFormat="1" ht="43.5" customHeight="1" x14ac:dyDescent="0.2">
      <c r="A31" s="252"/>
      <c r="B31" s="253"/>
      <c r="C31" s="257" t="s">
        <v>137</v>
      </c>
      <c r="D31" s="237"/>
      <c r="E31" s="237"/>
      <c r="F31" s="237"/>
      <c r="G31" s="237"/>
      <c r="H31" s="237"/>
      <c r="I31" s="261"/>
    </row>
    <row r="32" spans="1:9" s="214" customFormat="1" ht="33.75" customHeight="1" x14ac:dyDescent="0.2">
      <c r="A32" s="252"/>
      <c r="B32" s="253"/>
      <c r="C32" s="257" t="s">
        <v>138</v>
      </c>
      <c r="D32" s="237"/>
      <c r="E32" s="237"/>
      <c r="F32" s="237"/>
      <c r="G32" s="237"/>
      <c r="H32" s="237"/>
      <c r="I32" s="261"/>
    </row>
    <row r="33" spans="1:9" s="214" customFormat="1" ht="39.75" customHeight="1" x14ac:dyDescent="0.2">
      <c r="A33" s="252"/>
      <c r="B33" s="253"/>
      <c r="C33" s="257" t="s">
        <v>139</v>
      </c>
      <c r="D33" s="238">
        <v>12424.6</v>
      </c>
      <c r="E33" s="238">
        <v>8595.7000000000007</v>
      </c>
      <c r="F33" s="238">
        <f>E33-D33</f>
        <v>-3828.8999999999996</v>
      </c>
      <c r="G33" s="238">
        <v>6951.4</v>
      </c>
      <c r="H33" s="238">
        <v>15119.97</v>
      </c>
      <c r="I33" s="261"/>
    </row>
    <row r="34" spans="1:9" s="214" customFormat="1" ht="73.5" customHeight="1" x14ac:dyDescent="0.2">
      <c r="A34" s="252"/>
      <c r="B34" s="253"/>
      <c r="C34" s="257" t="s">
        <v>140</v>
      </c>
      <c r="D34" s="237"/>
      <c r="E34" s="237"/>
      <c r="F34" s="237"/>
      <c r="G34" s="237"/>
      <c r="H34" s="237"/>
      <c r="I34" s="262"/>
    </row>
    <row r="35" spans="1:9" s="214" customFormat="1" x14ac:dyDescent="0.2">
      <c r="A35" s="252" t="s">
        <v>86</v>
      </c>
      <c r="B35" s="253" t="s">
        <v>142</v>
      </c>
      <c r="C35" s="254" t="s">
        <v>134</v>
      </c>
      <c r="D35" s="237">
        <v>0</v>
      </c>
      <c r="E35" s="237">
        <v>0</v>
      </c>
      <c r="F35" s="237">
        <f>E35-D35</f>
        <v>0</v>
      </c>
      <c r="G35" s="237">
        <v>19253.8</v>
      </c>
      <c r="H35" s="237">
        <v>0</v>
      </c>
      <c r="I35" s="260"/>
    </row>
    <row r="36" spans="1:9" s="214" customFormat="1" x14ac:dyDescent="0.2">
      <c r="A36" s="252"/>
      <c r="B36" s="253"/>
      <c r="C36" s="254" t="s">
        <v>135</v>
      </c>
      <c r="D36" s="237"/>
      <c r="E36" s="237"/>
      <c r="F36" s="237"/>
      <c r="G36" s="237"/>
      <c r="H36" s="237"/>
      <c r="I36" s="261"/>
    </row>
    <row r="37" spans="1:9" s="214" customFormat="1" ht="26.25" customHeight="1" x14ac:dyDescent="0.2">
      <c r="A37" s="252"/>
      <c r="B37" s="253"/>
      <c r="C37" s="257" t="s">
        <v>136</v>
      </c>
      <c r="D37" s="237"/>
      <c r="E37" s="237"/>
      <c r="F37" s="237"/>
      <c r="G37" s="237"/>
      <c r="H37" s="237"/>
      <c r="I37" s="261"/>
    </row>
    <row r="38" spans="1:9" s="214" customFormat="1" ht="15" customHeight="1" x14ac:dyDescent="0.2">
      <c r="A38" s="252"/>
      <c r="B38" s="253"/>
      <c r="C38" s="257" t="s">
        <v>137</v>
      </c>
      <c r="D38" s="237"/>
      <c r="E38" s="237"/>
      <c r="F38" s="237"/>
      <c r="G38" s="237"/>
      <c r="H38" s="237"/>
      <c r="I38" s="261"/>
    </row>
    <row r="39" spans="1:9" s="214" customFormat="1" ht="14.25" customHeight="1" x14ac:dyDescent="0.2">
      <c r="A39" s="252"/>
      <c r="B39" s="253"/>
      <c r="C39" s="257" t="s">
        <v>138</v>
      </c>
      <c r="D39" s="237"/>
      <c r="E39" s="237"/>
      <c r="F39" s="237"/>
      <c r="G39" s="237"/>
      <c r="H39" s="237"/>
      <c r="I39" s="261"/>
    </row>
    <row r="40" spans="1:9" s="214" customFormat="1" x14ac:dyDescent="0.2">
      <c r="A40" s="252"/>
      <c r="B40" s="253"/>
      <c r="C40" s="257" t="s">
        <v>139</v>
      </c>
      <c r="D40" s="237">
        <v>0</v>
      </c>
      <c r="E40" s="237">
        <v>0</v>
      </c>
      <c r="F40" s="237">
        <f>E40-D40</f>
        <v>0</v>
      </c>
      <c r="G40" s="237">
        <v>19253.8</v>
      </c>
      <c r="H40" s="237">
        <v>0</v>
      </c>
      <c r="I40" s="261"/>
    </row>
    <row r="41" spans="1:9" s="214" customFormat="1" ht="27" customHeight="1" x14ac:dyDescent="0.2">
      <c r="A41" s="252"/>
      <c r="B41" s="253"/>
      <c r="C41" s="257" t="s">
        <v>140</v>
      </c>
      <c r="D41" s="237"/>
      <c r="E41" s="237"/>
      <c r="F41" s="237"/>
      <c r="G41" s="237"/>
      <c r="H41" s="237"/>
      <c r="I41" s="262"/>
    </row>
    <row r="42" spans="1:9" s="214" customFormat="1" ht="16.5" customHeight="1" x14ac:dyDescent="0.2">
      <c r="A42" s="252" t="s">
        <v>89</v>
      </c>
      <c r="B42" s="253" t="s">
        <v>143</v>
      </c>
      <c r="C42" s="254" t="s">
        <v>134</v>
      </c>
      <c r="D42" s="237">
        <v>46.5</v>
      </c>
      <c r="E42" s="237">
        <v>46.5</v>
      </c>
      <c r="F42" s="237">
        <f>E42-D42</f>
        <v>0</v>
      </c>
      <c r="G42" s="237">
        <v>0</v>
      </c>
      <c r="H42" s="237">
        <v>0</v>
      </c>
      <c r="I42" s="260"/>
    </row>
    <row r="43" spans="1:9" s="214" customFormat="1" ht="18.75" customHeight="1" x14ac:dyDescent="0.2">
      <c r="A43" s="252"/>
      <c r="B43" s="253"/>
      <c r="C43" s="254" t="s">
        <v>135</v>
      </c>
      <c r="D43" s="237"/>
      <c r="E43" s="237"/>
      <c r="F43" s="237"/>
      <c r="G43" s="237"/>
      <c r="H43" s="237"/>
      <c r="I43" s="261"/>
    </row>
    <row r="44" spans="1:9" s="214" customFormat="1" ht="27" customHeight="1" x14ac:dyDescent="0.2">
      <c r="A44" s="252"/>
      <c r="B44" s="253"/>
      <c r="C44" s="257" t="s">
        <v>136</v>
      </c>
      <c r="D44" s="237"/>
      <c r="E44" s="237"/>
      <c r="F44" s="237"/>
      <c r="G44" s="237"/>
      <c r="H44" s="237"/>
      <c r="I44" s="261"/>
    </row>
    <row r="45" spans="1:9" s="214" customFormat="1" ht="14.25" customHeight="1" x14ac:dyDescent="0.2">
      <c r="A45" s="252"/>
      <c r="B45" s="253"/>
      <c r="C45" s="257" t="s">
        <v>137</v>
      </c>
      <c r="D45" s="237"/>
      <c r="E45" s="237"/>
      <c r="F45" s="237"/>
      <c r="G45" s="237"/>
      <c r="H45" s="237"/>
      <c r="I45" s="261"/>
    </row>
    <row r="46" spans="1:9" s="214" customFormat="1" ht="27" customHeight="1" x14ac:dyDescent="0.2">
      <c r="A46" s="252"/>
      <c r="B46" s="253"/>
      <c r="C46" s="257" t="s">
        <v>138</v>
      </c>
      <c r="D46" s="237"/>
      <c r="E46" s="237"/>
      <c r="F46" s="237"/>
      <c r="G46" s="237"/>
      <c r="H46" s="237"/>
      <c r="I46" s="261"/>
    </row>
    <row r="47" spans="1:9" s="214" customFormat="1" ht="16.5" customHeight="1" x14ac:dyDescent="0.2">
      <c r="A47" s="252"/>
      <c r="B47" s="253"/>
      <c r="C47" s="257" t="s">
        <v>139</v>
      </c>
      <c r="D47" s="237">
        <v>46.5</v>
      </c>
      <c r="E47" s="237">
        <v>46.5</v>
      </c>
      <c r="F47" s="237">
        <f>E47-D47</f>
        <v>0</v>
      </c>
      <c r="G47" s="237">
        <v>0</v>
      </c>
      <c r="H47" s="237">
        <v>0</v>
      </c>
      <c r="I47" s="261"/>
    </row>
    <row r="48" spans="1:9" s="214" customFormat="1" ht="27" customHeight="1" x14ac:dyDescent="0.2">
      <c r="A48" s="252"/>
      <c r="B48" s="253"/>
      <c r="C48" s="257" t="s">
        <v>140</v>
      </c>
      <c r="D48" s="237"/>
      <c r="E48" s="237"/>
      <c r="F48" s="237"/>
      <c r="G48" s="237"/>
      <c r="H48" s="237"/>
      <c r="I48" s="262"/>
    </row>
    <row r="49" spans="1:9" s="214" customFormat="1" ht="12.75" customHeight="1" x14ac:dyDescent="0.2">
      <c r="A49" s="252" t="s">
        <v>91</v>
      </c>
      <c r="B49" s="253" t="s">
        <v>144</v>
      </c>
      <c r="C49" s="254" t="s">
        <v>134</v>
      </c>
      <c r="D49" s="237">
        <v>171255.9</v>
      </c>
      <c r="E49" s="237">
        <v>130380.5</v>
      </c>
      <c r="F49" s="237">
        <f>E49-D49</f>
        <v>-40875.399999999994</v>
      </c>
      <c r="G49" s="237">
        <v>85102.9</v>
      </c>
      <c r="H49" s="237">
        <v>226597</v>
      </c>
      <c r="I49" s="260" t="s">
        <v>94</v>
      </c>
    </row>
    <row r="50" spans="1:9" s="214" customFormat="1" ht="20.25" customHeight="1" x14ac:dyDescent="0.2">
      <c r="A50" s="252"/>
      <c r="B50" s="253"/>
      <c r="C50" s="254" t="s">
        <v>135</v>
      </c>
      <c r="D50" s="237"/>
      <c r="E50" s="237"/>
      <c r="F50" s="237"/>
      <c r="G50" s="237"/>
      <c r="H50" s="237"/>
      <c r="I50" s="261"/>
    </row>
    <row r="51" spans="1:9" s="214" customFormat="1" ht="27.75" customHeight="1" x14ac:dyDescent="0.2">
      <c r="A51" s="252"/>
      <c r="B51" s="253"/>
      <c r="C51" s="257" t="s">
        <v>136</v>
      </c>
      <c r="D51" s="237">
        <v>171255.9</v>
      </c>
      <c r="E51" s="237">
        <v>130380.5</v>
      </c>
      <c r="F51" s="237">
        <f>E51-D51</f>
        <v>-40875.399999999994</v>
      </c>
      <c r="G51" s="237">
        <v>85102.9</v>
      </c>
      <c r="H51" s="237">
        <v>226597</v>
      </c>
      <c r="I51" s="261"/>
    </row>
    <row r="52" spans="1:9" s="214" customFormat="1" ht="12.75" customHeight="1" x14ac:dyDescent="0.2">
      <c r="A52" s="252"/>
      <c r="B52" s="253"/>
      <c r="C52" s="257" t="s">
        <v>137</v>
      </c>
      <c r="D52" s="237"/>
      <c r="E52" s="237"/>
      <c r="F52" s="237"/>
      <c r="G52" s="237"/>
      <c r="H52" s="237"/>
      <c r="I52" s="261"/>
    </row>
    <row r="53" spans="1:9" s="214" customFormat="1" ht="27.75" customHeight="1" x14ac:dyDescent="0.2">
      <c r="A53" s="252"/>
      <c r="B53" s="253"/>
      <c r="C53" s="257" t="s">
        <v>138</v>
      </c>
      <c r="D53" s="237"/>
      <c r="E53" s="237"/>
      <c r="F53" s="237"/>
      <c r="G53" s="237"/>
      <c r="H53" s="237"/>
      <c r="I53" s="261"/>
    </row>
    <row r="54" spans="1:9" s="214" customFormat="1" ht="20.25" customHeight="1" x14ac:dyDescent="0.2">
      <c r="A54" s="252"/>
      <c r="B54" s="253"/>
      <c r="C54" s="257" t="s">
        <v>139</v>
      </c>
      <c r="D54" s="237"/>
      <c r="E54" s="237"/>
      <c r="F54" s="237"/>
      <c r="G54" s="237"/>
      <c r="H54" s="237"/>
      <c r="I54" s="261"/>
    </row>
    <row r="55" spans="1:9" s="214" customFormat="1" ht="27.75" customHeight="1" x14ac:dyDescent="0.2">
      <c r="A55" s="252"/>
      <c r="B55" s="253"/>
      <c r="C55" s="257" t="s">
        <v>140</v>
      </c>
      <c r="D55" s="237"/>
      <c r="E55" s="237"/>
      <c r="F55" s="237"/>
      <c r="G55" s="237"/>
      <c r="H55" s="237"/>
      <c r="I55" s="261"/>
    </row>
    <row r="56" spans="1:9" s="214" customFormat="1" x14ac:dyDescent="0.2">
      <c r="A56" s="252" t="s">
        <v>96</v>
      </c>
      <c r="B56" s="253" t="s">
        <v>97</v>
      </c>
      <c r="C56" s="254" t="s">
        <v>134</v>
      </c>
      <c r="D56" s="237">
        <v>74889.899999999994</v>
      </c>
      <c r="E56" s="237">
        <v>48114.15</v>
      </c>
      <c r="F56" s="237">
        <f>E56-D56</f>
        <v>-26775.749999999993</v>
      </c>
      <c r="G56" s="237">
        <v>31353.7</v>
      </c>
      <c r="H56" s="237">
        <v>0</v>
      </c>
      <c r="I56" s="261"/>
    </row>
    <row r="57" spans="1:9" s="214" customFormat="1" x14ac:dyDescent="0.2">
      <c r="A57" s="252"/>
      <c r="B57" s="253"/>
      <c r="C57" s="254" t="s">
        <v>135</v>
      </c>
      <c r="D57" s="237"/>
      <c r="E57" s="237"/>
      <c r="F57" s="237"/>
      <c r="G57" s="237"/>
      <c r="H57" s="237"/>
      <c r="I57" s="261"/>
    </row>
    <row r="58" spans="1:9" s="214" customFormat="1" ht="26.25" customHeight="1" x14ac:dyDescent="0.2">
      <c r="A58" s="252"/>
      <c r="B58" s="253"/>
      <c r="C58" s="257" t="s">
        <v>136</v>
      </c>
      <c r="D58" s="237"/>
      <c r="E58" s="237"/>
      <c r="F58" s="237"/>
      <c r="G58" s="237"/>
      <c r="H58" s="237"/>
      <c r="I58" s="261"/>
    </row>
    <row r="59" spans="1:9" s="214" customFormat="1" ht="15" customHeight="1" x14ac:dyDescent="0.2">
      <c r="A59" s="252"/>
      <c r="B59" s="253"/>
      <c r="C59" s="257" t="s">
        <v>137</v>
      </c>
      <c r="D59" s="237">
        <v>74889.899999999994</v>
      </c>
      <c r="E59" s="237">
        <v>48114.15</v>
      </c>
      <c r="F59" s="237">
        <f>E59-D59</f>
        <v>-26775.749999999993</v>
      </c>
      <c r="G59" s="237">
        <v>31353.7</v>
      </c>
      <c r="H59" s="237">
        <v>0</v>
      </c>
      <c r="I59" s="261"/>
    </row>
    <row r="60" spans="1:9" s="214" customFormat="1" ht="14.25" customHeight="1" x14ac:dyDescent="0.2">
      <c r="A60" s="252"/>
      <c r="B60" s="253"/>
      <c r="C60" s="257" t="s">
        <v>138</v>
      </c>
      <c r="D60" s="237"/>
      <c r="E60" s="237"/>
      <c r="F60" s="237"/>
      <c r="G60" s="237"/>
      <c r="H60" s="237"/>
      <c r="I60" s="261"/>
    </row>
    <row r="61" spans="1:9" s="214" customFormat="1" x14ac:dyDescent="0.2">
      <c r="A61" s="252"/>
      <c r="B61" s="253"/>
      <c r="C61" s="257" t="s">
        <v>139</v>
      </c>
      <c r="D61" s="237"/>
      <c r="E61" s="237"/>
      <c r="F61" s="237"/>
      <c r="G61" s="237"/>
      <c r="H61" s="237"/>
      <c r="I61" s="261"/>
    </row>
    <row r="62" spans="1:9" s="214" customFormat="1" ht="27" customHeight="1" x14ac:dyDescent="0.2">
      <c r="A62" s="252"/>
      <c r="B62" s="253"/>
      <c r="C62" s="257" t="s">
        <v>140</v>
      </c>
      <c r="D62" s="237"/>
      <c r="E62" s="237"/>
      <c r="F62" s="237"/>
      <c r="G62" s="237"/>
      <c r="H62" s="237"/>
      <c r="I62" s="261"/>
    </row>
    <row r="63" spans="1:9" s="214" customFormat="1" x14ac:dyDescent="0.2">
      <c r="A63" s="252" t="s">
        <v>99</v>
      </c>
      <c r="B63" s="253" t="s">
        <v>97</v>
      </c>
      <c r="C63" s="254" t="s">
        <v>134</v>
      </c>
      <c r="D63" s="237">
        <v>2103.1</v>
      </c>
      <c r="E63" s="237">
        <v>2103.15</v>
      </c>
      <c r="F63" s="237">
        <f>E63-D63</f>
        <v>5.0000000000181899E-2</v>
      </c>
      <c r="G63" s="237">
        <v>181.5</v>
      </c>
      <c r="H63" s="237">
        <v>3325.2</v>
      </c>
      <c r="I63" s="261"/>
    </row>
    <row r="64" spans="1:9" s="214" customFormat="1" x14ac:dyDescent="0.2">
      <c r="A64" s="252"/>
      <c r="B64" s="253"/>
      <c r="C64" s="254" t="s">
        <v>135</v>
      </c>
      <c r="D64" s="237"/>
      <c r="E64" s="237"/>
      <c r="F64" s="237"/>
      <c r="G64" s="237"/>
      <c r="H64" s="237"/>
      <c r="I64" s="261"/>
    </row>
    <row r="65" spans="1:9" s="214" customFormat="1" ht="26.25" customHeight="1" x14ac:dyDescent="0.2">
      <c r="A65" s="252"/>
      <c r="B65" s="253"/>
      <c r="C65" s="257" t="s">
        <v>136</v>
      </c>
      <c r="D65" s="237"/>
      <c r="E65" s="237"/>
      <c r="F65" s="237"/>
      <c r="G65" s="237"/>
      <c r="H65" s="237"/>
      <c r="I65" s="261"/>
    </row>
    <row r="66" spans="1:9" s="214" customFormat="1" ht="15" customHeight="1" x14ac:dyDescent="0.2">
      <c r="A66" s="252"/>
      <c r="B66" s="253"/>
      <c r="C66" s="257" t="s">
        <v>137</v>
      </c>
      <c r="D66" s="237"/>
      <c r="E66" s="237"/>
      <c r="F66" s="237"/>
      <c r="G66" s="237"/>
      <c r="H66" s="237"/>
      <c r="I66" s="261"/>
    </row>
    <row r="67" spans="1:9" s="214" customFormat="1" ht="14.25" customHeight="1" x14ac:dyDescent="0.2">
      <c r="A67" s="252"/>
      <c r="B67" s="253"/>
      <c r="C67" s="257" t="s">
        <v>138</v>
      </c>
      <c r="D67" s="237"/>
      <c r="E67" s="237"/>
      <c r="F67" s="237"/>
      <c r="G67" s="237"/>
      <c r="H67" s="237"/>
      <c r="I67" s="261"/>
    </row>
    <row r="68" spans="1:9" s="214" customFormat="1" x14ac:dyDescent="0.2">
      <c r="A68" s="252"/>
      <c r="B68" s="253"/>
      <c r="C68" s="257" t="s">
        <v>139</v>
      </c>
      <c r="D68" s="237">
        <v>2103.1</v>
      </c>
      <c r="E68" s="237">
        <v>2103.15</v>
      </c>
      <c r="F68" s="237">
        <v>0</v>
      </c>
      <c r="G68" s="237">
        <v>181.5</v>
      </c>
      <c r="H68" s="237">
        <v>3325.2</v>
      </c>
      <c r="I68" s="261"/>
    </row>
    <row r="69" spans="1:9" s="214" customFormat="1" ht="27" customHeight="1" x14ac:dyDescent="0.2">
      <c r="A69" s="252"/>
      <c r="B69" s="253"/>
      <c r="C69" s="257" t="s">
        <v>140</v>
      </c>
      <c r="D69" s="237"/>
      <c r="E69" s="237"/>
      <c r="F69" s="237"/>
      <c r="G69" s="237"/>
      <c r="H69" s="237"/>
      <c r="I69" s="262"/>
    </row>
    <row r="70" spans="1:9" s="214" customFormat="1" ht="20.25" customHeight="1" x14ac:dyDescent="0.2">
      <c r="A70" s="252" t="s">
        <v>101</v>
      </c>
      <c r="B70" s="253" t="s">
        <v>145</v>
      </c>
      <c r="C70" s="254" t="s">
        <v>134</v>
      </c>
      <c r="D70" s="237">
        <v>247</v>
      </c>
      <c r="E70" s="237">
        <v>218.5</v>
      </c>
      <c r="F70" s="237">
        <f>E70-D70</f>
        <v>-28.5</v>
      </c>
      <c r="G70" s="237">
        <v>171</v>
      </c>
      <c r="H70" s="237">
        <v>0</v>
      </c>
      <c r="I70" s="263" t="s">
        <v>103</v>
      </c>
    </row>
    <row r="71" spans="1:9" s="214" customFormat="1" ht="16.5" customHeight="1" x14ac:dyDescent="0.2">
      <c r="A71" s="252"/>
      <c r="B71" s="253"/>
      <c r="C71" s="254" t="s">
        <v>135</v>
      </c>
      <c r="D71" s="237"/>
      <c r="E71" s="237"/>
      <c r="F71" s="237"/>
      <c r="G71" s="237"/>
      <c r="H71" s="237"/>
      <c r="I71" s="263"/>
    </row>
    <row r="72" spans="1:9" s="214" customFormat="1" ht="27" customHeight="1" x14ac:dyDescent="0.2">
      <c r="A72" s="252"/>
      <c r="B72" s="253"/>
      <c r="C72" s="257" t="s">
        <v>136</v>
      </c>
      <c r="D72" s="237"/>
      <c r="E72" s="237"/>
      <c r="F72" s="237"/>
      <c r="G72" s="237"/>
      <c r="H72" s="237"/>
      <c r="I72" s="263"/>
    </row>
    <row r="73" spans="1:9" s="214" customFormat="1" ht="17.25" customHeight="1" x14ac:dyDescent="0.2">
      <c r="A73" s="252"/>
      <c r="B73" s="253"/>
      <c r="C73" s="257" t="s">
        <v>137</v>
      </c>
      <c r="D73" s="237"/>
      <c r="E73" s="237"/>
      <c r="F73" s="237"/>
      <c r="G73" s="237"/>
      <c r="H73" s="237"/>
      <c r="I73" s="263"/>
    </row>
    <row r="74" spans="1:9" s="214" customFormat="1" ht="27" customHeight="1" x14ac:dyDescent="0.2">
      <c r="A74" s="252"/>
      <c r="B74" s="253"/>
      <c r="C74" s="257" t="s">
        <v>138</v>
      </c>
      <c r="D74" s="237"/>
      <c r="E74" s="237"/>
      <c r="F74" s="237"/>
      <c r="G74" s="237"/>
      <c r="H74" s="237"/>
      <c r="I74" s="263"/>
    </row>
    <row r="75" spans="1:9" s="214" customFormat="1" ht="15" customHeight="1" x14ac:dyDescent="0.2">
      <c r="A75" s="252"/>
      <c r="B75" s="253"/>
      <c r="C75" s="257" t="s">
        <v>139</v>
      </c>
      <c r="D75" s="237">
        <v>247</v>
      </c>
      <c r="E75" s="237">
        <v>218.5</v>
      </c>
      <c r="F75" s="237">
        <f>E75-D75</f>
        <v>-28.5</v>
      </c>
      <c r="G75" s="237">
        <v>171</v>
      </c>
      <c r="H75" s="237">
        <v>0</v>
      </c>
      <c r="I75" s="263"/>
    </row>
    <row r="76" spans="1:9" s="214" customFormat="1" ht="27" customHeight="1" x14ac:dyDescent="0.2">
      <c r="A76" s="252"/>
      <c r="B76" s="253"/>
      <c r="C76" s="257" t="s">
        <v>140</v>
      </c>
      <c r="D76" s="237"/>
      <c r="E76" s="237"/>
      <c r="F76" s="237"/>
      <c r="G76" s="237"/>
      <c r="H76" s="237"/>
      <c r="I76" s="263"/>
    </row>
    <row r="77" spans="1:9" s="247" customFormat="1" ht="14.25" customHeight="1" x14ac:dyDescent="0.2">
      <c r="A77" s="241" t="s">
        <v>104</v>
      </c>
      <c r="B77" s="264" t="s">
        <v>105</v>
      </c>
      <c r="C77" s="243" t="s">
        <v>134</v>
      </c>
      <c r="D77" s="248">
        <f>D82</f>
        <v>837.5</v>
      </c>
      <c r="E77" s="248">
        <f>E82</f>
        <v>587.5</v>
      </c>
      <c r="F77" s="248">
        <f>E77-D77</f>
        <v>-250</v>
      </c>
      <c r="G77" s="248">
        <v>1380</v>
      </c>
      <c r="H77" s="248">
        <v>1470</v>
      </c>
      <c r="I77" s="265"/>
    </row>
    <row r="78" spans="1:9" s="247" customFormat="1" x14ac:dyDescent="0.2">
      <c r="A78" s="241"/>
      <c r="B78" s="266"/>
      <c r="C78" s="243" t="s">
        <v>135</v>
      </c>
      <c r="D78" s="248"/>
      <c r="E78" s="248"/>
      <c r="F78" s="248"/>
      <c r="G78" s="248"/>
      <c r="H78" s="248"/>
      <c r="I78" s="267"/>
    </row>
    <row r="79" spans="1:9" s="247" customFormat="1" ht="28.5" customHeight="1" x14ac:dyDescent="0.2">
      <c r="A79" s="241"/>
      <c r="B79" s="266"/>
      <c r="C79" s="250" t="s">
        <v>136</v>
      </c>
      <c r="D79" s="248"/>
      <c r="E79" s="248"/>
      <c r="F79" s="248"/>
      <c r="G79" s="248"/>
      <c r="H79" s="248"/>
      <c r="I79" s="267"/>
    </row>
    <row r="80" spans="1:9" s="247" customFormat="1" x14ac:dyDescent="0.2">
      <c r="A80" s="241"/>
      <c r="B80" s="266"/>
      <c r="C80" s="250" t="s">
        <v>137</v>
      </c>
      <c r="D80" s="248"/>
      <c r="E80" s="248"/>
      <c r="F80" s="248"/>
      <c r="G80" s="248"/>
      <c r="H80" s="248"/>
      <c r="I80" s="267"/>
    </row>
    <row r="81" spans="1:9" s="247" customFormat="1" ht="15" customHeight="1" x14ac:dyDescent="0.2">
      <c r="A81" s="241"/>
      <c r="B81" s="266"/>
      <c r="C81" s="250" t="s">
        <v>138</v>
      </c>
      <c r="D81" s="248"/>
      <c r="E81" s="248"/>
      <c r="F81" s="248"/>
      <c r="G81" s="248"/>
      <c r="H81" s="248"/>
      <c r="I81" s="267"/>
    </row>
    <row r="82" spans="1:9" s="247" customFormat="1" x14ac:dyDescent="0.2">
      <c r="A82" s="241"/>
      <c r="B82" s="266"/>
      <c r="C82" s="250" t="s">
        <v>139</v>
      </c>
      <c r="D82" s="248">
        <f>D84</f>
        <v>837.5</v>
      </c>
      <c r="E82" s="248">
        <f>E84</f>
        <v>587.5</v>
      </c>
      <c r="F82" s="248">
        <f>E82-D82</f>
        <v>-250</v>
      </c>
      <c r="G82" s="248">
        <v>1380</v>
      </c>
      <c r="H82" s="248">
        <v>1470</v>
      </c>
      <c r="I82" s="267"/>
    </row>
    <row r="83" spans="1:9" s="247" customFormat="1" ht="25.5" customHeight="1" x14ac:dyDescent="0.2">
      <c r="A83" s="241"/>
      <c r="B83" s="268"/>
      <c r="C83" s="250" t="s">
        <v>140</v>
      </c>
      <c r="D83" s="248"/>
      <c r="E83" s="248"/>
      <c r="F83" s="248"/>
      <c r="G83" s="248"/>
      <c r="H83" s="248"/>
      <c r="I83" s="269"/>
    </row>
    <row r="84" spans="1:9" s="214" customFormat="1" ht="13.5" customHeight="1" x14ac:dyDescent="0.2">
      <c r="A84" s="252" t="s">
        <v>106</v>
      </c>
      <c r="B84" s="253" t="s">
        <v>107</v>
      </c>
      <c r="C84" s="254" t="s">
        <v>134</v>
      </c>
      <c r="D84" s="237">
        <v>837.5</v>
      </c>
      <c r="E84" s="237">
        <v>587.5</v>
      </c>
      <c r="F84" s="237">
        <f>E84-D84</f>
        <v>-250</v>
      </c>
      <c r="G84" s="237">
        <v>1380</v>
      </c>
      <c r="H84" s="237">
        <v>1470</v>
      </c>
      <c r="I84" s="260" t="s">
        <v>108</v>
      </c>
    </row>
    <row r="85" spans="1:9" s="214" customFormat="1" ht="15" customHeight="1" x14ac:dyDescent="0.2">
      <c r="A85" s="252"/>
      <c r="B85" s="253"/>
      <c r="C85" s="254" t="s">
        <v>135</v>
      </c>
      <c r="D85" s="237"/>
      <c r="E85" s="237"/>
      <c r="F85" s="237"/>
      <c r="G85" s="237"/>
      <c r="H85" s="237"/>
      <c r="I85" s="261"/>
    </row>
    <row r="86" spans="1:9" s="214" customFormat="1" ht="27" customHeight="1" x14ac:dyDescent="0.2">
      <c r="A86" s="252"/>
      <c r="B86" s="253"/>
      <c r="C86" s="257" t="s">
        <v>136</v>
      </c>
      <c r="D86" s="237"/>
      <c r="E86" s="237"/>
      <c r="F86" s="237"/>
      <c r="G86" s="237"/>
      <c r="H86" s="237"/>
      <c r="I86" s="261"/>
    </row>
    <row r="87" spans="1:9" s="214" customFormat="1" ht="12" customHeight="1" x14ac:dyDescent="0.2">
      <c r="A87" s="252"/>
      <c r="B87" s="253"/>
      <c r="C87" s="257" t="s">
        <v>137</v>
      </c>
      <c r="D87" s="237"/>
      <c r="E87" s="237"/>
      <c r="F87" s="237"/>
      <c r="G87" s="237"/>
      <c r="H87" s="237"/>
      <c r="I87" s="261"/>
    </row>
    <row r="88" spans="1:9" s="214" customFormat="1" ht="28.5" customHeight="1" x14ac:dyDescent="0.2">
      <c r="A88" s="252"/>
      <c r="B88" s="253"/>
      <c r="C88" s="257" t="s">
        <v>138</v>
      </c>
      <c r="D88" s="237"/>
      <c r="E88" s="237"/>
      <c r="F88" s="237"/>
      <c r="G88" s="237"/>
      <c r="H88" s="237"/>
      <c r="I88" s="261"/>
    </row>
    <row r="89" spans="1:9" s="214" customFormat="1" ht="14.25" customHeight="1" x14ac:dyDescent="0.2">
      <c r="A89" s="252"/>
      <c r="B89" s="253"/>
      <c r="C89" s="257" t="s">
        <v>139</v>
      </c>
      <c r="D89" s="237">
        <v>837.5</v>
      </c>
      <c r="E89" s="237">
        <v>587.5</v>
      </c>
      <c r="F89" s="237">
        <f>E89-D89</f>
        <v>-250</v>
      </c>
      <c r="G89" s="237">
        <v>1380</v>
      </c>
      <c r="H89" s="237">
        <v>1470</v>
      </c>
      <c r="I89" s="261"/>
    </row>
    <row r="90" spans="1:9" s="214" customFormat="1" ht="27.75" customHeight="1" x14ac:dyDescent="0.2">
      <c r="A90" s="252"/>
      <c r="B90" s="253"/>
      <c r="C90" s="257" t="s">
        <v>140</v>
      </c>
      <c r="D90" s="237"/>
      <c r="E90" s="237"/>
      <c r="F90" s="237"/>
      <c r="G90" s="237"/>
      <c r="H90" s="237"/>
      <c r="I90" s="262"/>
    </row>
    <row r="91" spans="1:9" s="247" customFormat="1" x14ac:dyDescent="0.2">
      <c r="A91" s="241" t="s">
        <v>109</v>
      </c>
      <c r="B91" s="242" t="s">
        <v>110</v>
      </c>
      <c r="C91" s="243" t="s">
        <v>134</v>
      </c>
      <c r="D91" s="248">
        <f>D94+D96</f>
        <v>290</v>
      </c>
      <c r="E91" s="248">
        <f>E94+E96</f>
        <v>290</v>
      </c>
      <c r="F91" s="248">
        <f>E91-D91</f>
        <v>0</v>
      </c>
      <c r="G91" s="248">
        <v>0</v>
      </c>
      <c r="H91" s="248">
        <v>0</v>
      </c>
      <c r="I91" s="265"/>
    </row>
    <row r="92" spans="1:9" s="247" customFormat="1" x14ac:dyDescent="0.2">
      <c r="A92" s="241"/>
      <c r="B92" s="242"/>
      <c r="C92" s="243" t="s">
        <v>135</v>
      </c>
      <c r="D92" s="248"/>
      <c r="E92" s="248"/>
      <c r="F92" s="248"/>
      <c r="G92" s="248"/>
      <c r="H92" s="248"/>
      <c r="I92" s="267"/>
    </row>
    <row r="93" spans="1:9" s="247" customFormat="1" ht="24" customHeight="1" x14ac:dyDescent="0.2">
      <c r="A93" s="241"/>
      <c r="B93" s="242"/>
      <c r="C93" s="250" t="s">
        <v>136</v>
      </c>
      <c r="D93" s="248"/>
      <c r="E93" s="248"/>
      <c r="F93" s="248"/>
      <c r="G93" s="248"/>
      <c r="H93" s="248"/>
      <c r="I93" s="267"/>
    </row>
    <row r="94" spans="1:9" s="247" customFormat="1" x14ac:dyDescent="0.2">
      <c r="A94" s="241"/>
      <c r="B94" s="242"/>
      <c r="C94" s="250" t="s">
        <v>137</v>
      </c>
      <c r="D94" s="248"/>
      <c r="E94" s="248"/>
      <c r="F94" s="248"/>
      <c r="G94" s="248"/>
      <c r="H94" s="248"/>
      <c r="I94" s="267"/>
    </row>
    <row r="95" spans="1:9" s="247" customFormat="1" ht="24" customHeight="1" x14ac:dyDescent="0.2">
      <c r="A95" s="241"/>
      <c r="B95" s="242"/>
      <c r="C95" s="250" t="s">
        <v>138</v>
      </c>
      <c r="D95" s="248"/>
      <c r="E95" s="248"/>
      <c r="F95" s="248"/>
      <c r="G95" s="248"/>
      <c r="H95" s="248"/>
      <c r="I95" s="267"/>
    </row>
    <row r="96" spans="1:9" s="247" customFormat="1" x14ac:dyDescent="0.2">
      <c r="A96" s="241"/>
      <c r="B96" s="242"/>
      <c r="C96" s="250" t="s">
        <v>139</v>
      </c>
      <c r="D96" s="248">
        <v>290</v>
      </c>
      <c r="E96" s="248">
        <v>290</v>
      </c>
      <c r="F96" s="248">
        <f>E96-D96</f>
        <v>0</v>
      </c>
      <c r="G96" s="248">
        <v>0</v>
      </c>
      <c r="H96" s="248">
        <v>0</v>
      </c>
      <c r="I96" s="267"/>
    </row>
    <row r="97" spans="1:9" s="247" customFormat="1" ht="24" customHeight="1" x14ac:dyDescent="0.2">
      <c r="A97" s="241"/>
      <c r="B97" s="242"/>
      <c r="C97" s="250" t="s">
        <v>140</v>
      </c>
      <c r="D97" s="248"/>
      <c r="E97" s="248"/>
      <c r="F97" s="248"/>
      <c r="G97" s="248"/>
      <c r="H97" s="248"/>
      <c r="I97" s="269"/>
    </row>
    <row r="98" spans="1:9" s="214" customFormat="1" x14ac:dyDescent="0.2">
      <c r="A98" s="252" t="s">
        <v>111</v>
      </c>
      <c r="B98" s="253" t="s">
        <v>112</v>
      </c>
      <c r="C98" s="254" t="s">
        <v>134</v>
      </c>
      <c r="D98" s="237">
        <v>290</v>
      </c>
      <c r="E98" s="237">
        <v>290</v>
      </c>
      <c r="F98" s="237">
        <f>E98-D98</f>
        <v>0</v>
      </c>
      <c r="G98" s="237">
        <v>0</v>
      </c>
      <c r="H98" s="237">
        <v>0</v>
      </c>
      <c r="I98" s="260"/>
    </row>
    <row r="99" spans="1:9" s="214" customFormat="1" x14ac:dyDescent="0.2">
      <c r="A99" s="252"/>
      <c r="B99" s="253"/>
      <c r="C99" s="254" t="s">
        <v>135</v>
      </c>
      <c r="D99" s="237"/>
      <c r="E99" s="237"/>
      <c r="F99" s="237"/>
      <c r="G99" s="237"/>
      <c r="H99" s="237"/>
      <c r="I99" s="261"/>
    </row>
    <row r="100" spans="1:9" s="214" customFormat="1" ht="29.25" customHeight="1" x14ac:dyDescent="0.2">
      <c r="A100" s="252"/>
      <c r="B100" s="253"/>
      <c r="C100" s="257" t="s">
        <v>136</v>
      </c>
      <c r="D100" s="237"/>
      <c r="E100" s="237"/>
      <c r="F100" s="237"/>
      <c r="G100" s="237"/>
      <c r="H100" s="237"/>
      <c r="I100" s="261"/>
    </row>
    <row r="101" spans="1:9" s="214" customFormat="1" x14ac:dyDescent="0.2">
      <c r="A101" s="252"/>
      <c r="B101" s="253"/>
      <c r="C101" s="257" t="s">
        <v>137</v>
      </c>
      <c r="D101" s="237"/>
      <c r="E101" s="237"/>
      <c r="F101" s="237"/>
      <c r="G101" s="237"/>
      <c r="H101" s="237"/>
      <c r="I101" s="261"/>
    </row>
    <row r="102" spans="1:9" s="214" customFormat="1" ht="30" customHeight="1" x14ac:dyDescent="0.2">
      <c r="A102" s="252"/>
      <c r="B102" s="253"/>
      <c r="C102" s="257" t="s">
        <v>138</v>
      </c>
      <c r="D102" s="237"/>
      <c r="E102" s="237"/>
      <c r="F102" s="237"/>
      <c r="G102" s="237"/>
      <c r="H102" s="237"/>
      <c r="I102" s="261"/>
    </row>
    <row r="103" spans="1:9" s="214" customFormat="1" x14ac:dyDescent="0.2">
      <c r="A103" s="252"/>
      <c r="B103" s="253"/>
      <c r="C103" s="257" t="s">
        <v>139</v>
      </c>
      <c r="D103" s="237">
        <v>290</v>
      </c>
      <c r="E103" s="237">
        <v>290</v>
      </c>
      <c r="F103" s="237">
        <f>E103-D103</f>
        <v>0</v>
      </c>
      <c r="G103" s="237">
        <v>0</v>
      </c>
      <c r="H103" s="237">
        <v>0</v>
      </c>
      <c r="I103" s="261"/>
    </row>
    <row r="104" spans="1:9" s="214" customFormat="1" ht="24.75" customHeight="1" x14ac:dyDescent="0.2">
      <c r="A104" s="252"/>
      <c r="B104" s="253"/>
      <c r="C104" s="257" t="s">
        <v>140</v>
      </c>
      <c r="D104" s="237"/>
      <c r="E104" s="237"/>
      <c r="F104" s="237"/>
      <c r="G104" s="237"/>
      <c r="H104" s="237"/>
      <c r="I104" s="262"/>
    </row>
    <row r="105" spans="1:9" s="247" customFormat="1" x14ac:dyDescent="0.2">
      <c r="A105" s="241" t="s">
        <v>114</v>
      </c>
      <c r="B105" s="242" t="s">
        <v>146</v>
      </c>
      <c r="C105" s="243" t="s">
        <v>134</v>
      </c>
      <c r="D105" s="248">
        <f>D108+D110</f>
        <v>29101.5</v>
      </c>
      <c r="E105" s="248">
        <f>E108+E110</f>
        <v>28218.3</v>
      </c>
      <c r="F105" s="248">
        <f>E105-D105</f>
        <v>-883.20000000000073</v>
      </c>
      <c r="G105" s="248">
        <v>0</v>
      </c>
      <c r="H105" s="248">
        <v>0</v>
      </c>
      <c r="I105" s="265"/>
    </row>
    <row r="106" spans="1:9" s="247" customFormat="1" x14ac:dyDescent="0.2">
      <c r="A106" s="241"/>
      <c r="B106" s="242"/>
      <c r="C106" s="243" t="s">
        <v>135</v>
      </c>
      <c r="D106" s="248"/>
      <c r="E106" s="248"/>
      <c r="F106" s="248"/>
      <c r="G106" s="248"/>
      <c r="H106" s="248"/>
      <c r="I106" s="267"/>
    </row>
    <row r="107" spans="1:9" s="247" customFormat="1" ht="24.75" customHeight="1" x14ac:dyDescent="0.2">
      <c r="A107" s="241"/>
      <c r="B107" s="242"/>
      <c r="C107" s="250" t="s">
        <v>136</v>
      </c>
      <c r="D107" s="248"/>
      <c r="E107" s="248"/>
      <c r="F107" s="248"/>
      <c r="G107" s="248"/>
      <c r="H107" s="248"/>
      <c r="I107" s="267"/>
    </row>
    <row r="108" spans="1:9" s="247" customFormat="1" x14ac:dyDescent="0.2">
      <c r="A108" s="241"/>
      <c r="B108" s="242"/>
      <c r="C108" s="250" t="s">
        <v>137</v>
      </c>
      <c r="D108" s="248">
        <f>D122</f>
        <v>28708.799999999999</v>
      </c>
      <c r="E108" s="248">
        <f>E122</f>
        <v>27832.6</v>
      </c>
      <c r="F108" s="248">
        <f>E108-D108</f>
        <v>-876.20000000000073</v>
      </c>
      <c r="G108" s="248">
        <v>0</v>
      </c>
      <c r="H108" s="248">
        <v>0</v>
      </c>
      <c r="I108" s="267"/>
    </row>
    <row r="109" spans="1:9" s="247" customFormat="1" ht="28.5" customHeight="1" x14ac:dyDescent="0.2">
      <c r="A109" s="241"/>
      <c r="B109" s="242"/>
      <c r="C109" s="250" t="s">
        <v>138</v>
      </c>
      <c r="D109" s="248"/>
      <c r="E109" s="248"/>
      <c r="F109" s="248"/>
      <c r="G109" s="248"/>
      <c r="H109" s="248"/>
      <c r="I109" s="267"/>
    </row>
    <row r="110" spans="1:9" s="247" customFormat="1" x14ac:dyDescent="0.2">
      <c r="A110" s="241"/>
      <c r="B110" s="242"/>
      <c r="C110" s="250" t="s">
        <v>139</v>
      </c>
      <c r="D110" s="248">
        <f>D117+D124+D131</f>
        <v>392.70000000000005</v>
      </c>
      <c r="E110" s="248">
        <f>E117+E124+E131</f>
        <v>385.70000000000005</v>
      </c>
      <c r="F110" s="248">
        <f>E110-D110</f>
        <v>-7</v>
      </c>
      <c r="G110" s="248">
        <v>0</v>
      </c>
      <c r="H110" s="248">
        <v>0</v>
      </c>
      <c r="I110" s="267"/>
    </row>
    <row r="111" spans="1:9" s="247" customFormat="1" ht="29.25" customHeight="1" x14ac:dyDescent="0.2">
      <c r="A111" s="241"/>
      <c r="B111" s="242"/>
      <c r="C111" s="250" t="s">
        <v>140</v>
      </c>
      <c r="D111" s="248"/>
      <c r="E111" s="248"/>
      <c r="F111" s="248"/>
      <c r="G111" s="248"/>
      <c r="H111" s="248"/>
      <c r="I111" s="269"/>
    </row>
    <row r="112" spans="1:9" s="214" customFormat="1" ht="21" customHeight="1" x14ac:dyDescent="0.2">
      <c r="A112" s="252" t="s">
        <v>116</v>
      </c>
      <c r="B112" s="253" t="s">
        <v>147</v>
      </c>
      <c r="C112" s="254" t="s">
        <v>134</v>
      </c>
      <c r="D112" s="237">
        <v>105.6</v>
      </c>
      <c r="E112" s="237">
        <v>98.6</v>
      </c>
      <c r="F112" s="237">
        <f>E112-D112</f>
        <v>-7</v>
      </c>
      <c r="G112" s="237">
        <v>0</v>
      </c>
      <c r="H112" s="237">
        <v>0</v>
      </c>
      <c r="I112" s="260" t="s">
        <v>126</v>
      </c>
    </row>
    <row r="113" spans="1:9" s="214" customFormat="1" ht="11.25" customHeight="1" x14ac:dyDescent="0.2">
      <c r="A113" s="252"/>
      <c r="B113" s="253"/>
      <c r="C113" s="254" t="s">
        <v>135</v>
      </c>
      <c r="D113" s="237"/>
      <c r="E113" s="237"/>
      <c r="F113" s="237"/>
      <c r="G113" s="237"/>
      <c r="H113" s="237"/>
      <c r="I113" s="261"/>
    </row>
    <row r="114" spans="1:9" s="214" customFormat="1" ht="29.25" customHeight="1" x14ac:dyDescent="0.2">
      <c r="A114" s="252"/>
      <c r="B114" s="253"/>
      <c r="C114" s="257" t="s">
        <v>136</v>
      </c>
      <c r="D114" s="237"/>
      <c r="E114" s="237"/>
      <c r="F114" s="237"/>
      <c r="G114" s="237"/>
      <c r="H114" s="237"/>
      <c r="I114" s="261"/>
    </row>
    <row r="115" spans="1:9" s="214" customFormat="1" ht="52.5" customHeight="1" x14ac:dyDescent="0.2">
      <c r="A115" s="252"/>
      <c r="B115" s="253"/>
      <c r="C115" s="257" t="s">
        <v>137</v>
      </c>
      <c r="D115" s="237"/>
      <c r="E115" s="237"/>
      <c r="F115" s="237"/>
      <c r="G115" s="237"/>
      <c r="H115" s="237"/>
      <c r="I115" s="261"/>
    </row>
    <row r="116" spans="1:9" s="214" customFormat="1" ht="27" customHeight="1" x14ac:dyDescent="0.2">
      <c r="A116" s="252"/>
      <c r="B116" s="253"/>
      <c r="C116" s="257" t="s">
        <v>138</v>
      </c>
      <c r="D116" s="237"/>
      <c r="E116" s="237"/>
      <c r="F116" s="237"/>
      <c r="G116" s="237"/>
      <c r="H116" s="237"/>
      <c r="I116" s="261"/>
    </row>
    <row r="117" spans="1:9" s="214" customFormat="1" ht="29.25" customHeight="1" x14ac:dyDescent="0.2">
      <c r="A117" s="252"/>
      <c r="B117" s="253"/>
      <c r="C117" s="257" t="s">
        <v>139</v>
      </c>
      <c r="D117" s="237">
        <v>105.6</v>
      </c>
      <c r="E117" s="237">
        <v>98.6</v>
      </c>
      <c r="F117" s="237">
        <f>E117-D117</f>
        <v>-7</v>
      </c>
      <c r="G117" s="237">
        <v>0</v>
      </c>
      <c r="H117" s="237">
        <v>0</v>
      </c>
      <c r="I117" s="261"/>
    </row>
    <row r="118" spans="1:9" s="214" customFormat="1" ht="24" customHeight="1" x14ac:dyDescent="0.2">
      <c r="A118" s="252"/>
      <c r="B118" s="253"/>
      <c r="C118" s="257" t="s">
        <v>140</v>
      </c>
      <c r="D118" s="237"/>
      <c r="E118" s="237"/>
      <c r="F118" s="237"/>
      <c r="G118" s="237"/>
      <c r="H118" s="237"/>
      <c r="I118" s="262"/>
    </row>
    <row r="119" spans="1:9" s="214" customFormat="1" ht="19.5" customHeight="1" x14ac:dyDescent="0.2">
      <c r="A119" s="252" t="s">
        <v>120</v>
      </c>
      <c r="B119" s="253" t="s">
        <v>117</v>
      </c>
      <c r="C119" s="254" t="s">
        <v>134</v>
      </c>
      <c r="D119" s="237">
        <v>28708.799999999999</v>
      </c>
      <c r="E119" s="237">
        <v>27832.6</v>
      </c>
      <c r="F119" s="237">
        <f>E119-D119</f>
        <v>-876.20000000000073</v>
      </c>
      <c r="G119" s="237">
        <v>0</v>
      </c>
      <c r="H119" s="237">
        <v>0</v>
      </c>
      <c r="I119" s="260" t="s">
        <v>118</v>
      </c>
    </row>
    <row r="120" spans="1:9" s="214" customFormat="1" ht="16.5" customHeight="1" x14ac:dyDescent="0.2">
      <c r="A120" s="252"/>
      <c r="B120" s="253"/>
      <c r="C120" s="254" t="s">
        <v>135</v>
      </c>
      <c r="D120" s="237"/>
      <c r="E120" s="237"/>
      <c r="F120" s="237"/>
      <c r="G120" s="237"/>
      <c r="H120" s="237"/>
      <c r="I120" s="261"/>
    </row>
    <row r="121" spans="1:9" s="214" customFormat="1" ht="26.25" customHeight="1" x14ac:dyDescent="0.2">
      <c r="A121" s="252"/>
      <c r="B121" s="253"/>
      <c r="C121" s="257" t="s">
        <v>136</v>
      </c>
      <c r="D121" s="237"/>
      <c r="E121" s="237"/>
      <c r="F121" s="237"/>
      <c r="G121" s="237"/>
      <c r="H121" s="237"/>
      <c r="I121" s="261"/>
    </row>
    <row r="122" spans="1:9" s="214" customFormat="1" ht="11.25" customHeight="1" x14ac:dyDescent="0.2">
      <c r="A122" s="252"/>
      <c r="B122" s="253"/>
      <c r="C122" s="257" t="s">
        <v>137</v>
      </c>
      <c r="D122" s="237">
        <v>28708.799999999999</v>
      </c>
      <c r="E122" s="237">
        <v>27832.6</v>
      </c>
      <c r="F122" s="237">
        <f>E122-D122</f>
        <v>-876.20000000000073</v>
      </c>
      <c r="G122" s="237">
        <v>0</v>
      </c>
      <c r="H122" s="237">
        <v>0</v>
      </c>
      <c r="I122" s="261"/>
    </row>
    <row r="123" spans="1:9" s="214" customFormat="1" ht="26.25" customHeight="1" x14ac:dyDescent="0.2">
      <c r="A123" s="252"/>
      <c r="B123" s="253"/>
      <c r="C123" s="257" t="s">
        <v>138</v>
      </c>
      <c r="D123" s="237"/>
      <c r="E123" s="237"/>
      <c r="F123" s="237"/>
      <c r="G123" s="237"/>
      <c r="H123" s="237"/>
      <c r="I123" s="261"/>
    </row>
    <row r="124" spans="1:9" s="214" customFormat="1" ht="15.75" customHeight="1" x14ac:dyDescent="0.2">
      <c r="A124" s="252"/>
      <c r="B124" s="253"/>
      <c r="C124" s="257" t="s">
        <v>139</v>
      </c>
      <c r="D124" s="237"/>
      <c r="E124" s="237"/>
      <c r="F124" s="237"/>
      <c r="G124" s="237"/>
      <c r="H124" s="237"/>
      <c r="I124" s="261"/>
    </row>
    <row r="125" spans="1:9" s="214" customFormat="1" ht="24" customHeight="1" x14ac:dyDescent="0.2">
      <c r="A125" s="252"/>
      <c r="B125" s="253"/>
      <c r="C125" s="257" t="s">
        <v>140</v>
      </c>
      <c r="D125" s="237"/>
      <c r="E125" s="237"/>
      <c r="F125" s="237"/>
      <c r="G125" s="237"/>
      <c r="H125" s="237"/>
      <c r="I125" s="262"/>
    </row>
    <row r="126" spans="1:9" s="214" customFormat="1" ht="18.75" customHeight="1" x14ac:dyDescent="0.2">
      <c r="A126" s="252" t="s">
        <v>124</v>
      </c>
      <c r="B126" s="253" t="s">
        <v>121</v>
      </c>
      <c r="C126" s="254" t="s">
        <v>134</v>
      </c>
      <c r="D126" s="237">
        <v>287.10000000000002</v>
      </c>
      <c r="E126" s="237">
        <v>287.10000000000002</v>
      </c>
      <c r="F126" s="237">
        <f>E126-D126</f>
        <v>0</v>
      </c>
      <c r="G126" s="237">
        <v>0</v>
      </c>
      <c r="H126" s="237">
        <v>0</v>
      </c>
      <c r="I126" s="260"/>
    </row>
    <row r="127" spans="1:9" s="214" customFormat="1" x14ac:dyDescent="0.2">
      <c r="A127" s="252"/>
      <c r="B127" s="253"/>
      <c r="C127" s="254" t="s">
        <v>135</v>
      </c>
      <c r="D127" s="237"/>
      <c r="E127" s="237"/>
      <c r="F127" s="237"/>
      <c r="G127" s="237"/>
      <c r="H127" s="237"/>
      <c r="I127" s="261"/>
    </row>
    <row r="128" spans="1:9" s="214" customFormat="1" ht="27" customHeight="1" x14ac:dyDescent="0.2">
      <c r="A128" s="252"/>
      <c r="B128" s="253"/>
      <c r="C128" s="257" t="s">
        <v>136</v>
      </c>
      <c r="D128" s="237"/>
      <c r="E128" s="237"/>
      <c r="F128" s="237"/>
      <c r="G128" s="237"/>
      <c r="H128" s="237"/>
      <c r="I128" s="261"/>
    </row>
    <row r="129" spans="1:9" s="214" customFormat="1" x14ac:dyDescent="0.2">
      <c r="A129" s="252"/>
      <c r="B129" s="253"/>
      <c r="C129" s="257" t="s">
        <v>137</v>
      </c>
      <c r="D129" s="237"/>
      <c r="E129" s="237"/>
      <c r="F129" s="237"/>
      <c r="G129" s="237"/>
      <c r="H129" s="237"/>
      <c r="I129" s="261"/>
    </row>
    <row r="130" spans="1:9" s="214" customFormat="1" ht="24" customHeight="1" x14ac:dyDescent="0.2">
      <c r="A130" s="252"/>
      <c r="B130" s="253"/>
      <c r="C130" s="257" t="s">
        <v>138</v>
      </c>
      <c r="D130" s="237"/>
      <c r="E130" s="237"/>
      <c r="F130" s="237"/>
      <c r="G130" s="237"/>
      <c r="H130" s="237"/>
      <c r="I130" s="261"/>
    </row>
    <row r="131" spans="1:9" s="214" customFormat="1" ht="15.75" customHeight="1" x14ac:dyDescent="0.2">
      <c r="A131" s="252"/>
      <c r="B131" s="253"/>
      <c r="C131" s="257" t="s">
        <v>139</v>
      </c>
      <c r="D131" s="237">
        <v>287.10000000000002</v>
      </c>
      <c r="E131" s="237">
        <v>287.10000000000002</v>
      </c>
      <c r="F131" s="237">
        <f>E131-D131</f>
        <v>0</v>
      </c>
      <c r="G131" s="237">
        <v>0</v>
      </c>
      <c r="H131" s="237">
        <v>0</v>
      </c>
      <c r="I131" s="261"/>
    </row>
    <row r="132" spans="1:9" s="214" customFormat="1" ht="25.5" customHeight="1" x14ac:dyDescent="0.2">
      <c r="A132" s="252"/>
      <c r="B132" s="253"/>
      <c r="C132" s="257" t="s">
        <v>140</v>
      </c>
      <c r="D132" s="237"/>
      <c r="E132" s="237"/>
      <c r="F132" s="237"/>
      <c r="G132" s="237"/>
      <c r="H132" s="237"/>
      <c r="I132" s="262"/>
    </row>
    <row r="135" spans="1:9" s="270" customFormat="1" ht="20.25" x14ac:dyDescent="0.3">
      <c r="A135" s="270" t="s">
        <v>52</v>
      </c>
      <c r="D135" s="271"/>
      <c r="E135" s="271"/>
      <c r="F135" s="271"/>
      <c r="G135" s="271"/>
      <c r="H135" s="271" t="s">
        <v>53</v>
      </c>
    </row>
  </sheetData>
  <mergeCells count="63">
    <mergeCell ref="A126:A132"/>
    <mergeCell ref="B126:B132"/>
    <mergeCell ref="I126:I132"/>
    <mergeCell ref="A112:A118"/>
    <mergeCell ref="B112:B118"/>
    <mergeCell ref="I112:I118"/>
    <mergeCell ref="A119:A125"/>
    <mergeCell ref="B119:B125"/>
    <mergeCell ref="I119:I125"/>
    <mergeCell ref="A98:A104"/>
    <mergeCell ref="B98:B104"/>
    <mergeCell ref="I98:I104"/>
    <mergeCell ref="A105:A111"/>
    <mergeCell ref="B105:B111"/>
    <mergeCell ref="I105:I111"/>
    <mergeCell ref="A84:A90"/>
    <mergeCell ref="B84:B90"/>
    <mergeCell ref="I84:I90"/>
    <mergeCell ref="A91:A97"/>
    <mergeCell ref="B91:B97"/>
    <mergeCell ref="I91:I97"/>
    <mergeCell ref="A70:A76"/>
    <mergeCell ref="B70:B76"/>
    <mergeCell ref="I70:I76"/>
    <mergeCell ref="A77:A83"/>
    <mergeCell ref="B77:B83"/>
    <mergeCell ref="I77:I83"/>
    <mergeCell ref="A42:A48"/>
    <mergeCell ref="B42:B48"/>
    <mergeCell ref="I42:I48"/>
    <mergeCell ref="A49:A55"/>
    <mergeCell ref="B49:B55"/>
    <mergeCell ref="I49:I69"/>
    <mergeCell ref="A56:A62"/>
    <mergeCell ref="B56:B62"/>
    <mergeCell ref="A63:A69"/>
    <mergeCell ref="B63:B69"/>
    <mergeCell ref="A28:A34"/>
    <mergeCell ref="B28:B34"/>
    <mergeCell ref="I28:I34"/>
    <mergeCell ref="A35:A41"/>
    <mergeCell ref="B35:B41"/>
    <mergeCell ref="I35:I41"/>
    <mergeCell ref="H5:H6"/>
    <mergeCell ref="A7:A13"/>
    <mergeCell ref="B7:B13"/>
    <mergeCell ref="I7:I13"/>
    <mergeCell ref="A14:A20"/>
    <mergeCell ref="B14:B20"/>
    <mergeCell ref="I14:I21"/>
    <mergeCell ref="A21:A27"/>
    <mergeCell ref="B21:B27"/>
    <mergeCell ref="I22:I27"/>
    <mergeCell ref="A2:I2"/>
    <mergeCell ref="A4:A6"/>
    <mergeCell ref="B4:B6"/>
    <mergeCell ref="C4:C6"/>
    <mergeCell ref="D4:F4"/>
    <mergeCell ref="G4:H4"/>
    <mergeCell ref="I4:I6"/>
    <mergeCell ref="D5:E5"/>
    <mergeCell ref="F5:F6"/>
    <mergeCell ref="G5:G6"/>
  </mergeCells>
  <pageMargins left="0.7" right="0.7" top="0.75" bottom="0.75" header="0.3" footer="0.3"/>
  <pageSetup paperSize="9" scale="69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9"/>
  <sheetViews>
    <sheetView view="pageBreakPreview" zoomScale="60" zoomScaleNormal="100" workbookViewId="0">
      <pane ySplit="12" topLeftCell="A13" activePane="bottomLeft" state="frozen"/>
      <selection pane="bottomLeft" activeCell="L12" sqref="L12"/>
    </sheetView>
  </sheetViews>
  <sheetFormatPr defaultColWidth="9.140625" defaultRowHeight="15.75" x14ac:dyDescent="0.25"/>
  <cols>
    <col min="1" max="1" width="6.140625" style="281" customWidth="1"/>
    <col min="2" max="2" width="33.140625" style="282" customWidth="1"/>
    <col min="3" max="3" width="12.28515625" style="275" customWidth="1"/>
    <col min="4" max="4" width="13.7109375" style="275" customWidth="1"/>
    <col min="5" max="5" width="11.42578125" style="275" customWidth="1"/>
    <col min="6" max="6" width="10.28515625" style="275" customWidth="1"/>
    <col min="7" max="7" width="11.7109375" style="275" customWidth="1"/>
    <col min="8" max="8" width="10.28515625" style="275" customWidth="1"/>
    <col min="9" max="9" width="12.5703125" style="275" customWidth="1"/>
    <col min="10" max="10" width="12.7109375" style="275" customWidth="1"/>
    <col min="11" max="11" width="12.42578125" style="275" customWidth="1"/>
    <col min="12" max="12" width="16.140625" style="275" customWidth="1"/>
    <col min="13" max="13" width="9.85546875" style="275" customWidth="1"/>
    <col min="14" max="14" width="15" style="275" customWidth="1"/>
    <col min="15" max="15" width="12" style="275" customWidth="1"/>
    <col min="16" max="16" width="11.85546875" style="275" customWidth="1"/>
    <col min="17" max="17" width="12.7109375" style="275" customWidth="1"/>
    <col min="18" max="18" width="11.140625" style="275" customWidth="1"/>
    <col min="19" max="19" width="17.28515625" style="275" customWidth="1"/>
    <col min="20" max="20" width="31.140625" style="283" customWidth="1"/>
    <col min="21" max="16384" width="9.140625" style="277"/>
  </cols>
  <sheetData>
    <row r="1" spans="1:20" ht="15.75" customHeight="1" x14ac:dyDescent="0.25">
      <c r="A1" s="272"/>
      <c r="B1" s="273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R1" s="274"/>
      <c r="S1" s="276" t="s">
        <v>148</v>
      </c>
      <c r="T1" s="276"/>
    </row>
    <row r="2" spans="1:20" x14ac:dyDescent="0.25">
      <c r="A2" s="272"/>
      <c r="B2" s="273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R2" s="274"/>
      <c r="S2" s="278"/>
      <c r="T2" s="278"/>
    </row>
    <row r="3" spans="1:20" ht="16.5" customHeight="1" x14ac:dyDescent="0.25">
      <c r="A3" s="272"/>
      <c r="B3" s="279" t="s">
        <v>149</v>
      </c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</row>
    <row r="4" spans="1:20" ht="33" customHeight="1" x14ac:dyDescent="0.25">
      <c r="A4" s="272"/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</row>
    <row r="5" spans="1:20" x14ac:dyDescent="0.25">
      <c r="A5" s="280" t="s">
        <v>150</v>
      </c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</row>
    <row r="6" spans="1:20" x14ac:dyDescent="0.25">
      <c r="A6" s="280" t="s">
        <v>151</v>
      </c>
      <c r="B6" s="280"/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280"/>
    </row>
    <row r="7" spans="1:20" ht="15" customHeight="1" x14ac:dyDescent="0.25"/>
    <row r="8" spans="1:20" x14ac:dyDescent="0.25">
      <c r="A8" s="272"/>
      <c r="B8" s="284"/>
      <c r="C8" s="285"/>
      <c r="D8" s="285"/>
      <c r="E8" s="285"/>
      <c r="F8" s="285"/>
      <c r="G8" s="285"/>
      <c r="H8" s="274"/>
      <c r="I8" s="274"/>
      <c r="J8" s="274"/>
      <c r="K8" s="274"/>
      <c r="L8" s="274"/>
      <c r="M8" s="274"/>
      <c r="N8" s="274"/>
      <c r="O8" s="274"/>
      <c r="P8" s="274"/>
      <c r="R8" s="274"/>
      <c r="S8" s="274"/>
      <c r="T8" s="286" t="s">
        <v>152</v>
      </c>
    </row>
    <row r="9" spans="1:20" ht="15" customHeight="1" x14ac:dyDescent="0.25">
      <c r="A9" s="287" t="s">
        <v>0</v>
      </c>
      <c r="B9" s="288" t="s">
        <v>153</v>
      </c>
      <c r="C9" s="287" t="s">
        <v>154</v>
      </c>
      <c r="D9" s="287" t="s">
        <v>155</v>
      </c>
      <c r="E9" s="287" t="s">
        <v>156</v>
      </c>
      <c r="F9" s="288" t="s">
        <v>157</v>
      </c>
      <c r="G9" s="288"/>
      <c r="H9" s="289" t="s">
        <v>158</v>
      </c>
      <c r="I9" s="290"/>
      <c r="J9" s="290"/>
      <c r="K9" s="290"/>
      <c r="L9" s="290"/>
      <c r="M9" s="291"/>
      <c r="N9" s="287" t="s">
        <v>159</v>
      </c>
      <c r="O9" s="287"/>
      <c r="P9" s="287"/>
      <c r="Q9" s="287"/>
      <c r="R9" s="287"/>
      <c r="S9" s="288" t="s">
        <v>160</v>
      </c>
      <c r="T9" s="292" t="s">
        <v>161</v>
      </c>
    </row>
    <row r="10" spans="1:20" ht="36.75" customHeight="1" x14ac:dyDescent="0.25">
      <c r="A10" s="293"/>
      <c r="B10" s="294"/>
      <c r="C10" s="287"/>
      <c r="D10" s="287"/>
      <c r="E10" s="294"/>
      <c r="F10" s="288"/>
      <c r="G10" s="288"/>
      <c r="H10" s="295"/>
      <c r="I10" s="296"/>
      <c r="J10" s="296"/>
      <c r="K10" s="296"/>
      <c r="L10" s="296"/>
      <c r="M10" s="297"/>
      <c r="N10" s="287"/>
      <c r="O10" s="287"/>
      <c r="P10" s="287"/>
      <c r="Q10" s="287"/>
      <c r="R10" s="287"/>
      <c r="S10" s="288"/>
      <c r="T10" s="292"/>
    </row>
    <row r="11" spans="1:20" ht="31.5" customHeight="1" x14ac:dyDescent="0.25">
      <c r="A11" s="293"/>
      <c r="B11" s="294"/>
      <c r="C11" s="287"/>
      <c r="D11" s="287"/>
      <c r="E11" s="294"/>
      <c r="F11" s="287" t="s">
        <v>162</v>
      </c>
      <c r="G11" s="287" t="s">
        <v>163</v>
      </c>
      <c r="H11" s="288" t="s">
        <v>164</v>
      </c>
      <c r="I11" s="298" t="s">
        <v>165</v>
      </c>
      <c r="J11" s="294" t="s">
        <v>166</v>
      </c>
      <c r="K11" s="294"/>
      <c r="L11" s="294"/>
      <c r="M11" s="294"/>
      <c r="N11" s="288" t="s">
        <v>165</v>
      </c>
      <c r="O11" s="294" t="s">
        <v>166</v>
      </c>
      <c r="P11" s="294"/>
      <c r="Q11" s="294"/>
      <c r="R11" s="294"/>
      <c r="S11" s="288"/>
      <c r="T11" s="292"/>
    </row>
    <row r="12" spans="1:20" ht="74.25" customHeight="1" x14ac:dyDescent="0.25">
      <c r="A12" s="293"/>
      <c r="B12" s="294"/>
      <c r="C12" s="287"/>
      <c r="D12" s="287"/>
      <c r="E12" s="294"/>
      <c r="F12" s="287"/>
      <c r="G12" s="287"/>
      <c r="H12" s="288"/>
      <c r="I12" s="298"/>
      <c r="J12" s="299" t="s">
        <v>167</v>
      </c>
      <c r="K12" s="299" t="s">
        <v>137</v>
      </c>
      <c r="L12" s="299" t="s">
        <v>168</v>
      </c>
      <c r="M12" s="299" t="s">
        <v>169</v>
      </c>
      <c r="N12" s="288"/>
      <c r="O12" s="299" t="s">
        <v>167</v>
      </c>
      <c r="P12" s="299" t="s">
        <v>137</v>
      </c>
      <c r="Q12" s="299" t="s">
        <v>168</v>
      </c>
      <c r="R12" s="300" t="s">
        <v>169</v>
      </c>
      <c r="S12" s="288"/>
      <c r="T12" s="292"/>
    </row>
    <row r="13" spans="1:20" ht="27" customHeight="1" x14ac:dyDescent="0.25">
      <c r="A13" s="301"/>
      <c r="B13" s="302" t="s">
        <v>170</v>
      </c>
      <c r="C13" s="302"/>
      <c r="D13" s="302"/>
      <c r="E13" s="302"/>
      <c r="F13" s="302"/>
      <c r="G13" s="302"/>
      <c r="H13" s="302"/>
      <c r="I13" s="303"/>
      <c r="J13" s="303"/>
      <c r="K13" s="303"/>
      <c r="L13" s="303"/>
      <c r="M13" s="303"/>
      <c r="N13" s="304"/>
      <c r="O13" s="303"/>
      <c r="P13" s="303"/>
      <c r="Q13" s="303"/>
      <c r="R13" s="304"/>
      <c r="S13" s="304"/>
      <c r="T13" s="305"/>
    </row>
    <row r="14" spans="1:20" ht="23.25" customHeight="1" x14ac:dyDescent="0.25">
      <c r="A14" s="301"/>
      <c r="B14" s="306" t="s">
        <v>171</v>
      </c>
      <c r="C14" s="307"/>
      <c r="D14" s="307"/>
      <c r="E14" s="307"/>
      <c r="F14" s="307"/>
      <c r="G14" s="307"/>
      <c r="H14" s="308"/>
      <c r="I14" s="303"/>
      <c r="J14" s="303"/>
      <c r="K14" s="303"/>
      <c r="L14" s="303"/>
      <c r="M14" s="303"/>
      <c r="N14" s="304"/>
      <c r="O14" s="303"/>
      <c r="P14" s="303"/>
      <c r="Q14" s="303"/>
      <c r="R14" s="304"/>
      <c r="S14" s="304"/>
      <c r="T14" s="305"/>
    </row>
    <row r="15" spans="1:20" ht="32.25" customHeight="1" x14ac:dyDescent="0.25">
      <c r="A15" s="309">
        <v>1</v>
      </c>
      <c r="B15" s="309" t="s">
        <v>141</v>
      </c>
      <c r="C15" s="301">
        <v>2020</v>
      </c>
      <c r="D15" s="309"/>
      <c r="E15" s="310">
        <v>0</v>
      </c>
      <c r="F15" s="310"/>
      <c r="G15" s="310"/>
      <c r="H15" s="310"/>
      <c r="I15" s="311">
        <v>12424.6</v>
      </c>
      <c r="J15" s="312">
        <v>12424.6</v>
      </c>
      <c r="K15" s="312">
        <v>0</v>
      </c>
      <c r="L15" s="311">
        <v>0</v>
      </c>
      <c r="M15" s="311">
        <v>0</v>
      </c>
      <c r="N15" s="311">
        <v>8595.7000000000007</v>
      </c>
      <c r="O15" s="312">
        <v>8595.7000000000007</v>
      </c>
      <c r="P15" s="311">
        <v>0</v>
      </c>
      <c r="Q15" s="311">
        <v>0</v>
      </c>
      <c r="R15" s="311">
        <v>0</v>
      </c>
      <c r="S15" s="311">
        <v>8595.7000000000007</v>
      </c>
      <c r="T15" s="313"/>
    </row>
    <row r="16" spans="1:20" x14ac:dyDescent="0.25">
      <c r="A16" s="309"/>
      <c r="B16" s="309" t="s">
        <v>172</v>
      </c>
      <c r="C16" s="309"/>
      <c r="D16" s="309"/>
      <c r="E16" s="310"/>
      <c r="F16" s="310"/>
      <c r="G16" s="310"/>
      <c r="H16" s="310"/>
      <c r="I16" s="311"/>
      <c r="J16" s="311"/>
      <c r="K16" s="311"/>
      <c r="L16" s="311"/>
      <c r="M16" s="311"/>
      <c r="N16" s="311"/>
      <c r="O16" s="311"/>
      <c r="P16" s="311"/>
      <c r="Q16" s="311"/>
      <c r="R16" s="311"/>
      <c r="S16" s="311"/>
      <c r="T16" s="313"/>
    </row>
    <row r="17" spans="1:20" x14ac:dyDescent="0.25">
      <c r="A17" s="309"/>
      <c r="B17" s="309" t="s">
        <v>168</v>
      </c>
      <c r="C17" s="309"/>
      <c r="D17" s="309"/>
      <c r="E17" s="310"/>
      <c r="F17" s="310"/>
      <c r="G17" s="310"/>
      <c r="H17" s="310"/>
      <c r="I17" s="311"/>
      <c r="J17" s="311"/>
      <c r="K17" s="311"/>
      <c r="L17" s="311"/>
      <c r="M17" s="311"/>
      <c r="N17" s="311"/>
      <c r="O17" s="311"/>
      <c r="P17" s="311"/>
      <c r="Q17" s="311"/>
      <c r="R17" s="311"/>
      <c r="S17" s="311"/>
      <c r="T17" s="313"/>
    </row>
    <row r="18" spans="1:20" x14ac:dyDescent="0.25">
      <c r="A18" s="309"/>
      <c r="B18" s="309" t="s">
        <v>137</v>
      </c>
      <c r="C18" s="309"/>
      <c r="D18" s="309"/>
      <c r="E18" s="310"/>
      <c r="F18" s="310"/>
      <c r="G18" s="310"/>
      <c r="H18" s="310"/>
      <c r="I18" s="311"/>
      <c r="J18" s="311"/>
      <c r="K18" s="311"/>
      <c r="L18" s="311"/>
      <c r="M18" s="311"/>
      <c r="N18" s="311"/>
      <c r="O18" s="311"/>
      <c r="P18" s="311"/>
      <c r="Q18" s="311"/>
      <c r="R18" s="311"/>
      <c r="S18" s="311"/>
      <c r="T18" s="313"/>
    </row>
    <row r="19" spans="1:20" x14ac:dyDescent="0.25">
      <c r="A19" s="309"/>
      <c r="B19" s="309" t="s">
        <v>167</v>
      </c>
      <c r="C19" s="301">
        <v>2020</v>
      </c>
      <c r="D19" s="309"/>
      <c r="E19" s="310">
        <v>0</v>
      </c>
      <c r="F19" s="310"/>
      <c r="G19" s="310"/>
      <c r="H19" s="310"/>
      <c r="I19" s="311">
        <v>12424.6</v>
      </c>
      <c r="J19" s="312">
        <v>12424.6</v>
      </c>
      <c r="K19" s="312">
        <v>0</v>
      </c>
      <c r="L19" s="311">
        <v>0</v>
      </c>
      <c r="M19" s="311">
        <v>0</v>
      </c>
      <c r="N19" s="311">
        <v>8595.7000000000007</v>
      </c>
      <c r="O19" s="312">
        <v>8595.7000000000007</v>
      </c>
      <c r="P19" s="311">
        <v>0</v>
      </c>
      <c r="Q19" s="311">
        <v>0</v>
      </c>
      <c r="R19" s="311">
        <v>0</v>
      </c>
      <c r="S19" s="311">
        <v>8595.7000000000007</v>
      </c>
      <c r="T19" s="313"/>
    </row>
    <row r="20" spans="1:20" x14ac:dyDescent="0.25">
      <c r="A20" s="309"/>
      <c r="B20" s="309" t="s">
        <v>169</v>
      </c>
      <c r="C20" s="309"/>
      <c r="D20" s="309"/>
      <c r="E20" s="310"/>
      <c r="F20" s="310"/>
      <c r="G20" s="310"/>
      <c r="H20" s="310"/>
      <c r="I20" s="311"/>
      <c r="J20" s="311"/>
      <c r="K20" s="311"/>
      <c r="L20" s="311"/>
      <c r="M20" s="311"/>
      <c r="N20" s="311"/>
      <c r="O20" s="311"/>
      <c r="P20" s="311"/>
      <c r="Q20" s="311"/>
      <c r="R20" s="311"/>
      <c r="S20" s="311"/>
      <c r="T20" s="313"/>
    </row>
    <row r="21" spans="1:20" ht="78" customHeight="1" x14ac:dyDescent="0.25">
      <c r="A21" s="309">
        <v>2</v>
      </c>
      <c r="B21" s="309" t="s">
        <v>144</v>
      </c>
      <c r="C21" s="309"/>
      <c r="D21" s="309"/>
      <c r="E21" s="310"/>
      <c r="F21" s="310"/>
      <c r="G21" s="310"/>
      <c r="H21" s="310"/>
      <c r="I21" s="311">
        <v>134300.20000000001</v>
      </c>
      <c r="J21" s="311"/>
      <c r="K21" s="311"/>
      <c r="L21" s="311">
        <v>134300.20000000001</v>
      </c>
      <c r="M21" s="311"/>
      <c r="N21" s="311">
        <v>102999.2</v>
      </c>
      <c r="O21" s="311"/>
      <c r="P21" s="311"/>
      <c r="Q21" s="311">
        <v>102999.2</v>
      </c>
      <c r="R21" s="311"/>
      <c r="S21" s="311">
        <v>102999.2</v>
      </c>
      <c r="T21" s="314" t="s">
        <v>173</v>
      </c>
    </row>
    <row r="22" spans="1:20" x14ac:dyDescent="0.25">
      <c r="A22" s="309"/>
      <c r="B22" s="309" t="s">
        <v>172</v>
      </c>
      <c r="C22" s="309"/>
      <c r="D22" s="309"/>
      <c r="E22" s="310"/>
      <c r="F22" s="310"/>
      <c r="G22" s="310"/>
      <c r="H22" s="310"/>
      <c r="I22" s="311"/>
      <c r="J22" s="311"/>
      <c r="K22" s="311"/>
      <c r="L22" s="311"/>
      <c r="M22" s="311"/>
      <c r="N22" s="311"/>
      <c r="O22" s="311"/>
      <c r="P22" s="311"/>
      <c r="Q22" s="311"/>
      <c r="R22" s="311"/>
      <c r="S22" s="311"/>
      <c r="T22" s="315"/>
    </row>
    <row r="23" spans="1:20" x14ac:dyDescent="0.25">
      <c r="A23" s="316"/>
      <c r="B23" s="316" t="s">
        <v>168</v>
      </c>
      <c r="C23" s="316"/>
      <c r="D23" s="316"/>
      <c r="E23" s="317"/>
      <c r="F23" s="317"/>
      <c r="G23" s="317"/>
      <c r="H23" s="317"/>
      <c r="I23" s="311">
        <v>134300.20000000001</v>
      </c>
      <c r="J23" s="311"/>
      <c r="K23" s="311"/>
      <c r="L23" s="311">
        <v>134300.20000000001</v>
      </c>
      <c r="M23" s="311"/>
      <c r="N23" s="311">
        <v>102999.2</v>
      </c>
      <c r="O23" s="311"/>
      <c r="P23" s="311"/>
      <c r="Q23" s="311">
        <v>102999.2</v>
      </c>
      <c r="R23" s="311"/>
      <c r="S23" s="311">
        <v>102999.2</v>
      </c>
      <c r="T23" s="315"/>
    </row>
    <row r="24" spans="1:20" x14ac:dyDescent="0.25">
      <c r="A24" s="309"/>
      <c r="B24" s="309" t="s">
        <v>137</v>
      </c>
      <c r="C24" s="309"/>
      <c r="D24" s="309"/>
      <c r="E24" s="310"/>
      <c r="F24" s="310"/>
      <c r="G24" s="310"/>
      <c r="H24" s="310"/>
      <c r="I24" s="311"/>
      <c r="J24" s="311"/>
      <c r="K24" s="311"/>
      <c r="L24" s="311"/>
      <c r="M24" s="311"/>
      <c r="N24" s="311"/>
      <c r="O24" s="311"/>
      <c r="P24" s="311"/>
      <c r="Q24" s="311"/>
      <c r="R24" s="311"/>
      <c r="S24" s="311"/>
      <c r="T24" s="315"/>
    </row>
    <row r="25" spans="1:20" x14ac:dyDescent="0.25">
      <c r="A25" s="309"/>
      <c r="B25" s="309" t="s">
        <v>167</v>
      </c>
      <c r="C25" s="301">
        <v>2020</v>
      </c>
      <c r="D25" s="309"/>
      <c r="E25" s="310">
        <v>0</v>
      </c>
      <c r="F25" s="310"/>
      <c r="G25" s="310"/>
      <c r="H25" s="310"/>
      <c r="I25" s="311"/>
      <c r="J25" s="311"/>
      <c r="K25" s="311"/>
      <c r="L25" s="311"/>
      <c r="M25" s="311"/>
      <c r="N25" s="311"/>
      <c r="O25" s="311"/>
      <c r="P25" s="311"/>
      <c r="Q25" s="311"/>
      <c r="R25" s="311"/>
      <c r="S25" s="311"/>
      <c r="T25" s="315"/>
    </row>
    <row r="26" spans="1:20" x14ac:dyDescent="0.25">
      <c r="A26" s="309"/>
      <c r="B26" s="309" t="s">
        <v>169</v>
      </c>
      <c r="C26" s="309"/>
      <c r="D26" s="309"/>
      <c r="E26" s="310"/>
      <c r="F26" s="310"/>
      <c r="G26" s="310"/>
      <c r="H26" s="310"/>
      <c r="I26" s="311"/>
      <c r="J26" s="311"/>
      <c r="K26" s="311"/>
      <c r="L26" s="311"/>
      <c r="M26" s="311"/>
      <c r="N26" s="311"/>
      <c r="O26" s="311"/>
      <c r="P26" s="311"/>
      <c r="Q26" s="311"/>
      <c r="R26" s="311"/>
      <c r="S26" s="311"/>
      <c r="T26" s="315"/>
    </row>
    <row r="27" spans="1:20" ht="38.25" x14ac:dyDescent="0.25">
      <c r="A27" s="309">
        <v>3</v>
      </c>
      <c r="B27" s="309" t="s">
        <v>97</v>
      </c>
      <c r="C27" s="309"/>
      <c r="D27" s="309"/>
      <c r="E27" s="310"/>
      <c r="F27" s="310"/>
      <c r="G27" s="310"/>
      <c r="H27" s="310"/>
      <c r="I27" s="318">
        <v>59595.4</v>
      </c>
      <c r="J27" s="318"/>
      <c r="K27" s="318">
        <v>59595.4</v>
      </c>
      <c r="L27" s="311"/>
      <c r="M27" s="311"/>
      <c r="N27" s="318">
        <v>38147.300000000003</v>
      </c>
      <c r="O27" s="318"/>
      <c r="P27" s="318">
        <v>38147.300000000003</v>
      </c>
      <c r="Q27" s="318"/>
      <c r="R27" s="318"/>
      <c r="S27" s="318">
        <v>38147.300000000003</v>
      </c>
      <c r="T27" s="315"/>
    </row>
    <row r="28" spans="1:20" x14ac:dyDescent="0.25">
      <c r="A28" s="309"/>
      <c r="B28" s="309" t="s">
        <v>172</v>
      </c>
      <c r="C28" s="309"/>
      <c r="D28" s="309"/>
      <c r="E28" s="310"/>
      <c r="F28" s="310"/>
      <c r="G28" s="310"/>
      <c r="H28" s="310"/>
      <c r="I28" s="311"/>
      <c r="J28" s="311"/>
      <c r="K28" s="311"/>
      <c r="L28" s="311"/>
      <c r="M28" s="311"/>
      <c r="N28" s="311"/>
      <c r="O28" s="311"/>
      <c r="P28" s="311"/>
      <c r="Q28" s="311"/>
      <c r="R28" s="311"/>
      <c r="S28" s="311"/>
      <c r="T28" s="315"/>
    </row>
    <row r="29" spans="1:20" x14ac:dyDescent="0.25">
      <c r="A29" s="309"/>
      <c r="B29" s="316" t="s">
        <v>168</v>
      </c>
      <c r="C29" s="309"/>
      <c r="D29" s="309"/>
      <c r="E29" s="310"/>
      <c r="F29" s="310"/>
      <c r="G29" s="310"/>
      <c r="H29" s="310"/>
      <c r="I29" s="311"/>
      <c r="J29" s="311"/>
      <c r="K29" s="311"/>
      <c r="L29" s="311"/>
      <c r="M29" s="311"/>
      <c r="N29" s="311"/>
      <c r="O29" s="311"/>
      <c r="P29" s="311"/>
      <c r="Q29" s="311"/>
      <c r="R29" s="311"/>
      <c r="S29" s="311"/>
      <c r="T29" s="315"/>
    </row>
    <row r="30" spans="1:20" x14ac:dyDescent="0.25">
      <c r="A30" s="316"/>
      <c r="B30" s="316" t="s">
        <v>137</v>
      </c>
      <c r="C30" s="319">
        <v>2020</v>
      </c>
      <c r="D30" s="316"/>
      <c r="E30" s="317">
        <v>0</v>
      </c>
      <c r="F30" s="317"/>
      <c r="G30" s="317"/>
      <c r="H30" s="317"/>
      <c r="I30" s="318">
        <v>59595.4</v>
      </c>
      <c r="J30" s="318"/>
      <c r="K30" s="318">
        <v>59595.4</v>
      </c>
      <c r="L30" s="311"/>
      <c r="M30" s="311"/>
      <c r="N30" s="318">
        <v>38147.300000000003</v>
      </c>
      <c r="O30" s="318"/>
      <c r="P30" s="318">
        <v>38147.300000000003</v>
      </c>
      <c r="Q30" s="318"/>
      <c r="R30" s="318"/>
      <c r="S30" s="318">
        <v>38147.300000000003</v>
      </c>
      <c r="T30" s="315"/>
    </row>
    <row r="31" spans="1:20" x14ac:dyDescent="0.25">
      <c r="A31" s="309"/>
      <c r="B31" s="309" t="s">
        <v>167</v>
      </c>
      <c r="C31" s="309"/>
      <c r="D31" s="309"/>
      <c r="E31" s="310"/>
      <c r="F31" s="310"/>
      <c r="G31" s="310"/>
      <c r="H31" s="310"/>
      <c r="I31" s="311"/>
      <c r="J31" s="311"/>
      <c r="K31" s="311"/>
      <c r="L31" s="311"/>
      <c r="M31" s="311"/>
      <c r="N31" s="311"/>
      <c r="O31" s="311"/>
      <c r="P31" s="311"/>
      <c r="Q31" s="311"/>
      <c r="R31" s="311"/>
      <c r="S31" s="311"/>
      <c r="T31" s="315"/>
    </row>
    <row r="32" spans="1:20" ht="14.25" customHeight="1" x14ac:dyDescent="0.25">
      <c r="A32" s="309"/>
      <c r="B32" s="309" t="s">
        <v>169</v>
      </c>
      <c r="C32" s="309"/>
      <c r="D32" s="309"/>
      <c r="E32" s="310"/>
      <c r="F32" s="310"/>
      <c r="G32" s="310"/>
      <c r="H32" s="310"/>
      <c r="I32" s="311"/>
      <c r="J32" s="311"/>
      <c r="K32" s="311"/>
      <c r="L32" s="311"/>
      <c r="M32" s="311"/>
      <c r="N32" s="311"/>
      <c r="O32" s="311"/>
      <c r="P32" s="311"/>
      <c r="Q32" s="311"/>
      <c r="R32" s="311"/>
      <c r="S32" s="311"/>
      <c r="T32" s="320"/>
    </row>
    <row r="33" spans="1:20" ht="18" customHeight="1" x14ac:dyDescent="0.25">
      <c r="A33" s="309"/>
      <c r="B33" s="321" t="s">
        <v>174</v>
      </c>
      <c r="C33" s="309"/>
      <c r="D33" s="309"/>
      <c r="E33" s="310"/>
      <c r="F33" s="310"/>
      <c r="G33" s="310"/>
      <c r="H33" s="310"/>
      <c r="I33" s="311"/>
      <c r="J33" s="311"/>
      <c r="K33" s="311"/>
      <c r="L33" s="311"/>
      <c r="M33" s="311"/>
      <c r="N33" s="311"/>
      <c r="O33" s="311"/>
      <c r="P33" s="311"/>
      <c r="Q33" s="311"/>
      <c r="R33" s="311"/>
      <c r="S33" s="311"/>
      <c r="T33" s="313"/>
    </row>
    <row r="34" spans="1:20" ht="108" customHeight="1" x14ac:dyDescent="0.25">
      <c r="A34" s="309">
        <v>4</v>
      </c>
      <c r="B34" s="309" t="s">
        <v>144</v>
      </c>
      <c r="C34" s="301">
        <v>2020</v>
      </c>
      <c r="D34" s="309"/>
      <c r="E34" s="310">
        <v>0</v>
      </c>
      <c r="F34" s="310"/>
      <c r="G34" s="310"/>
      <c r="H34" s="310"/>
      <c r="I34" s="311">
        <v>9185.1</v>
      </c>
      <c r="J34" s="311"/>
      <c r="K34" s="311"/>
      <c r="L34" s="311">
        <v>9185.1</v>
      </c>
      <c r="M34" s="311"/>
      <c r="N34" s="311">
        <v>6035.1</v>
      </c>
      <c r="O34" s="311"/>
      <c r="P34" s="311"/>
      <c r="Q34" s="311">
        <v>6035.1</v>
      </c>
      <c r="R34" s="311"/>
      <c r="S34" s="311">
        <v>6035.1</v>
      </c>
      <c r="T34" s="314" t="s">
        <v>175</v>
      </c>
    </row>
    <row r="35" spans="1:20" ht="14.25" customHeight="1" x14ac:dyDescent="0.25">
      <c r="A35" s="309"/>
      <c r="B35" s="309" t="s">
        <v>172</v>
      </c>
      <c r="C35" s="301"/>
      <c r="D35" s="309"/>
      <c r="E35" s="310"/>
      <c r="F35" s="310"/>
      <c r="G35" s="310"/>
      <c r="H35" s="310"/>
      <c r="I35" s="311"/>
      <c r="J35" s="311"/>
      <c r="K35" s="311"/>
      <c r="L35" s="311"/>
      <c r="M35" s="311"/>
      <c r="N35" s="311"/>
      <c r="O35" s="311"/>
      <c r="P35" s="311"/>
      <c r="Q35" s="311"/>
      <c r="R35" s="311"/>
      <c r="S35" s="311"/>
      <c r="T35" s="315"/>
    </row>
    <row r="36" spans="1:20" ht="14.25" customHeight="1" x14ac:dyDescent="0.25">
      <c r="A36" s="309"/>
      <c r="B36" s="316" t="s">
        <v>168</v>
      </c>
      <c r="C36" s="319">
        <v>2020</v>
      </c>
      <c r="D36" s="309"/>
      <c r="E36" s="310">
        <v>0</v>
      </c>
      <c r="F36" s="310"/>
      <c r="G36" s="310"/>
      <c r="H36" s="310"/>
      <c r="I36" s="311">
        <v>9185.1</v>
      </c>
      <c r="J36" s="311"/>
      <c r="K36" s="311"/>
      <c r="L36" s="311">
        <v>9185.1</v>
      </c>
      <c r="M36" s="311"/>
      <c r="N36" s="311">
        <v>6035.1</v>
      </c>
      <c r="O36" s="311"/>
      <c r="P36" s="311"/>
      <c r="Q36" s="311">
        <v>6035.1</v>
      </c>
      <c r="R36" s="311"/>
      <c r="S36" s="311">
        <v>6035.1</v>
      </c>
      <c r="T36" s="315"/>
    </row>
    <row r="37" spans="1:20" ht="14.25" customHeight="1" x14ac:dyDescent="0.25">
      <c r="A37" s="309"/>
      <c r="B37" s="309" t="s">
        <v>137</v>
      </c>
      <c r="C37" s="309"/>
      <c r="D37" s="309"/>
      <c r="E37" s="310"/>
      <c r="F37" s="310"/>
      <c r="G37" s="310"/>
      <c r="H37" s="310"/>
      <c r="I37" s="311"/>
      <c r="J37" s="311"/>
      <c r="K37" s="311"/>
      <c r="L37" s="311"/>
      <c r="M37" s="311"/>
      <c r="N37" s="311"/>
      <c r="O37" s="311"/>
      <c r="P37" s="311"/>
      <c r="Q37" s="311"/>
      <c r="R37" s="311"/>
      <c r="S37" s="311"/>
      <c r="T37" s="315"/>
    </row>
    <row r="38" spans="1:20" ht="14.25" customHeight="1" x14ac:dyDescent="0.25">
      <c r="A38" s="309"/>
      <c r="B38" s="309" t="s">
        <v>167</v>
      </c>
      <c r="C38" s="301"/>
      <c r="D38" s="309"/>
      <c r="E38" s="310"/>
      <c r="F38" s="310"/>
      <c r="G38" s="310"/>
      <c r="H38" s="310"/>
      <c r="I38" s="311"/>
      <c r="J38" s="311"/>
      <c r="K38" s="311"/>
      <c r="L38" s="311"/>
      <c r="M38" s="311"/>
      <c r="N38" s="311"/>
      <c r="O38" s="311"/>
      <c r="P38" s="311"/>
      <c r="Q38" s="311"/>
      <c r="R38" s="311"/>
      <c r="S38" s="311"/>
      <c r="T38" s="315"/>
    </row>
    <row r="39" spans="1:20" ht="14.25" customHeight="1" x14ac:dyDescent="0.25">
      <c r="A39" s="309"/>
      <c r="B39" s="309" t="s">
        <v>169</v>
      </c>
      <c r="C39" s="309"/>
      <c r="D39" s="309"/>
      <c r="E39" s="310"/>
      <c r="F39" s="310"/>
      <c r="G39" s="310"/>
      <c r="H39" s="310"/>
      <c r="I39" s="311"/>
      <c r="J39" s="311"/>
      <c r="K39" s="311"/>
      <c r="L39" s="311"/>
      <c r="M39" s="311"/>
      <c r="N39" s="311"/>
      <c r="O39" s="311"/>
      <c r="P39" s="311"/>
      <c r="Q39" s="311"/>
      <c r="R39" s="311"/>
      <c r="S39" s="311"/>
      <c r="T39" s="315"/>
    </row>
    <row r="40" spans="1:20" ht="52.5" customHeight="1" x14ac:dyDescent="0.25">
      <c r="A40" s="309">
        <v>5</v>
      </c>
      <c r="B40" s="309" t="s">
        <v>97</v>
      </c>
      <c r="C40" s="301">
        <v>2020</v>
      </c>
      <c r="D40" s="309"/>
      <c r="E40" s="310"/>
      <c r="F40" s="310"/>
      <c r="G40" s="310"/>
      <c r="H40" s="310"/>
      <c r="I40" s="311">
        <v>4404.7</v>
      </c>
      <c r="J40" s="311"/>
      <c r="K40" s="311">
        <v>4404.7</v>
      </c>
      <c r="L40" s="311"/>
      <c r="M40" s="311"/>
      <c r="N40" s="311">
        <v>1884.5</v>
      </c>
      <c r="O40" s="311"/>
      <c r="P40" s="311">
        <v>1884.5</v>
      </c>
      <c r="Q40" s="311"/>
      <c r="R40" s="311"/>
      <c r="S40" s="311">
        <v>1884.5</v>
      </c>
      <c r="T40" s="315"/>
    </row>
    <row r="41" spans="1:20" ht="14.25" customHeight="1" x14ac:dyDescent="0.25">
      <c r="A41" s="309"/>
      <c r="B41" s="309" t="s">
        <v>172</v>
      </c>
      <c r="C41" s="309"/>
      <c r="D41" s="309"/>
      <c r="E41" s="310"/>
      <c r="F41" s="310"/>
      <c r="G41" s="310"/>
      <c r="H41" s="310"/>
      <c r="I41" s="311"/>
      <c r="J41" s="311"/>
      <c r="K41" s="311"/>
      <c r="L41" s="311"/>
      <c r="M41" s="311"/>
      <c r="N41" s="311"/>
      <c r="O41" s="311"/>
      <c r="P41" s="311"/>
      <c r="Q41" s="311"/>
      <c r="R41" s="311"/>
      <c r="S41" s="311"/>
      <c r="T41" s="315"/>
    </row>
    <row r="42" spans="1:20" ht="14.25" customHeight="1" x14ac:dyDescent="0.25">
      <c r="A42" s="309"/>
      <c r="B42" s="316" t="s">
        <v>168</v>
      </c>
      <c r="C42" s="309"/>
      <c r="D42" s="309"/>
      <c r="E42" s="310"/>
      <c r="F42" s="310"/>
      <c r="G42" s="310"/>
      <c r="H42" s="310"/>
      <c r="I42" s="311"/>
      <c r="J42" s="311"/>
      <c r="K42" s="311"/>
      <c r="L42" s="311"/>
      <c r="M42" s="311"/>
      <c r="N42" s="311"/>
      <c r="O42" s="311"/>
      <c r="P42" s="311"/>
      <c r="Q42" s="311"/>
      <c r="R42" s="311"/>
      <c r="S42" s="311"/>
      <c r="T42" s="315"/>
    </row>
    <row r="43" spans="1:20" ht="14.25" customHeight="1" x14ac:dyDescent="0.25">
      <c r="A43" s="309"/>
      <c r="B43" s="316" t="s">
        <v>137</v>
      </c>
      <c r="C43" s="319">
        <v>2020</v>
      </c>
      <c r="D43" s="309"/>
      <c r="E43" s="310">
        <v>0</v>
      </c>
      <c r="F43" s="310"/>
      <c r="G43" s="310"/>
      <c r="H43" s="310"/>
      <c r="I43" s="311">
        <v>4404.7</v>
      </c>
      <c r="J43" s="311"/>
      <c r="K43" s="311">
        <v>4404.7</v>
      </c>
      <c r="L43" s="311"/>
      <c r="M43" s="311"/>
      <c r="N43" s="311">
        <v>1884.5</v>
      </c>
      <c r="O43" s="311"/>
      <c r="P43" s="311">
        <v>1884.5</v>
      </c>
      <c r="Q43" s="311"/>
      <c r="R43" s="311"/>
      <c r="S43" s="311">
        <v>1884.5</v>
      </c>
      <c r="T43" s="315"/>
    </row>
    <row r="44" spans="1:20" ht="14.25" customHeight="1" x14ac:dyDescent="0.25">
      <c r="A44" s="309"/>
      <c r="B44" s="309" t="s">
        <v>167</v>
      </c>
      <c r="C44" s="309"/>
      <c r="D44" s="309"/>
      <c r="E44" s="310"/>
      <c r="F44" s="310"/>
      <c r="G44" s="310"/>
      <c r="H44" s="310"/>
      <c r="I44" s="311"/>
      <c r="J44" s="311"/>
      <c r="K44" s="311"/>
      <c r="L44" s="311"/>
      <c r="M44" s="311"/>
      <c r="N44" s="311"/>
      <c r="O44" s="311"/>
      <c r="P44" s="311"/>
      <c r="Q44" s="311"/>
      <c r="R44" s="311"/>
      <c r="S44" s="311"/>
      <c r="T44" s="315"/>
    </row>
    <row r="45" spans="1:20" ht="14.25" customHeight="1" x14ac:dyDescent="0.25">
      <c r="A45" s="309"/>
      <c r="B45" s="309" t="s">
        <v>169</v>
      </c>
      <c r="C45" s="309"/>
      <c r="D45" s="309"/>
      <c r="E45" s="310"/>
      <c r="F45" s="310"/>
      <c r="G45" s="310"/>
      <c r="H45" s="310"/>
      <c r="I45" s="311"/>
      <c r="J45" s="311"/>
      <c r="K45" s="311"/>
      <c r="L45" s="311"/>
      <c r="M45" s="311"/>
      <c r="N45" s="311"/>
      <c r="O45" s="311"/>
      <c r="P45" s="311"/>
      <c r="Q45" s="311"/>
      <c r="R45" s="311"/>
      <c r="S45" s="311"/>
      <c r="T45" s="320"/>
    </row>
    <row r="46" spans="1:20" ht="25.5" customHeight="1" x14ac:dyDescent="0.25">
      <c r="A46" s="309"/>
      <c r="B46" s="306" t="s">
        <v>176</v>
      </c>
      <c r="C46" s="307"/>
      <c r="D46" s="307"/>
      <c r="E46" s="308"/>
      <c r="F46" s="310"/>
      <c r="G46" s="310"/>
      <c r="H46" s="310"/>
      <c r="I46" s="311"/>
      <c r="J46" s="311"/>
      <c r="K46" s="311"/>
      <c r="L46" s="311"/>
      <c r="M46" s="311"/>
      <c r="N46" s="311"/>
      <c r="O46" s="311"/>
      <c r="P46" s="311"/>
      <c r="Q46" s="311"/>
      <c r="R46" s="311"/>
      <c r="S46" s="311"/>
      <c r="T46" s="313"/>
    </row>
    <row r="47" spans="1:20" ht="25.5" customHeight="1" x14ac:dyDescent="0.25">
      <c r="A47" s="309"/>
      <c r="B47" s="306" t="s">
        <v>171</v>
      </c>
      <c r="C47" s="307"/>
      <c r="D47" s="307"/>
      <c r="E47" s="308"/>
      <c r="F47" s="310"/>
      <c r="G47" s="310"/>
      <c r="H47" s="310"/>
      <c r="I47" s="311"/>
      <c r="J47" s="311"/>
      <c r="K47" s="311"/>
      <c r="L47" s="311"/>
      <c r="M47" s="311"/>
      <c r="N47" s="311"/>
      <c r="O47" s="311"/>
      <c r="P47" s="311"/>
      <c r="Q47" s="311"/>
      <c r="R47" s="311"/>
      <c r="S47" s="311"/>
      <c r="T47" s="313"/>
    </row>
    <row r="48" spans="1:20" ht="51" x14ac:dyDescent="0.25">
      <c r="A48" s="309">
        <v>6</v>
      </c>
      <c r="B48" s="309" t="s">
        <v>147</v>
      </c>
      <c r="C48" s="301">
        <v>2020</v>
      </c>
      <c r="D48" s="309"/>
      <c r="E48" s="310">
        <v>0</v>
      </c>
      <c r="F48" s="310"/>
      <c r="G48" s="310"/>
      <c r="H48" s="310"/>
      <c r="I48" s="311">
        <v>105.6</v>
      </c>
      <c r="J48" s="311">
        <v>105.6</v>
      </c>
      <c r="K48" s="311"/>
      <c r="L48" s="311"/>
      <c r="M48" s="311"/>
      <c r="N48" s="311">
        <v>98.6</v>
      </c>
      <c r="O48" s="311">
        <v>98.6</v>
      </c>
      <c r="P48" s="311"/>
      <c r="Q48" s="311"/>
      <c r="R48" s="311"/>
      <c r="S48" s="311">
        <v>98.6</v>
      </c>
      <c r="T48" s="313"/>
    </row>
    <row r="49" spans="1:20" x14ac:dyDescent="0.25">
      <c r="A49" s="309"/>
      <c r="B49" s="309" t="s">
        <v>172</v>
      </c>
      <c r="C49" s="301"/>
      <c r="D49" s="309"/>
      <c r="E49" s="310"/>
      <c r="F49" s="310"/>
      <c r="G49" s="310"/>
      <c r="H49" s="310"/>
      <c r="I49" s="311"/>
      <c r="J49" s="311"/>
      <c r="K49" s="311"/>
      <c r="L49" s="311"/>
      <c r="M49" s="311"/>
      <c r="N49" s="311"/>
      <c r="O49" s="311"/>
      <c r="P49" s="311"/>
      <c r="Q49" s="311"/>
      <c r="R49" s="311"/>
      <c r="S49" s="311"/>
      <c r="T49" s="313"/>
    </row>
    <row r="50" spans="1:20" x14ac:dyDescent="0.25">
      <c r="A50" s="309"/>
      <c r="B50" s="316" t="s">
        <v>168</v>
      </c>
      <c r="C50" s="301"/>
      <c r="D50" s="309"/>
      <c r="E50" s="310"/>
      <c r="F50" s="310"/>
      <c r="G50" s="310"/>
      <c r="H50" s="310"/>
      <c r="I50" s="311"/>
      <c r="J50" s="311"/>
      <c r="K50" s="311"/>
      <c r="L50" s="311"/>
      <c r="M50" s="311"/>
      <c r="N50" s="311"/>
      <c r="O50" s="311"/>
      <c r="P50" s="311"/>
      <c r="Q50" s="311"/>
      <c r="R50" s="311"/>
      <c r="S50" s="311"/>
      <c r="T50" s="313"/>
    </row>
    <row r="51" spans="1:20" x14ac:dyDescent="0.25">
      <c r="A51" s="309"/>
      <c r="B51" s="316" t="s">
        <v>137</v>
      </c>
      <c r="C51" s="301"/>
      <c r="D51" s="309"/>
      <c r="E51" s="310"/>
      <c r="F51" s="310"/>
      <c r="G51" s="310"/>
      <c r="H51" s="310"/>
      <c r="I51" s="311"/>
      <c r="J51" s="311"/>
      <c r="K51" s="311"/>
      <c r="L51" s="311"/>
      <c r="M51" s="311"/>
      <c r="N51" s="311"/>
      <c r="O51" s="311"/>
      <c r="P51" s="311"/>
      <c r="Q51" s="311"/>
      <c r="R51" s="311"/>
      <c r="S51" s="311"/>
      <c r="T51" s="313"/>
    </row>
    <row r="52" spans="1:20" x14ac:dyDescent="0.25">
      <c r="A52" s="316"/>
      <c r="B52" s="316" t="s">
        <v>167</v>
      </c>
      <c r="C52" s="319">
        <v>2020</v>
      </c>
      <c r="D52" s="316"/>
      <c r="E52" s="317">
        <v>0</v>
      </c>
      <c r="F52" s="317"/>
      <c r="G52" s="317"/>
      <c r="H52" s="317"/>
      <c r="I52" s="311">
        <v>105.6</v>
      </c>
      <c r="J52" s="311">
        <v>105.6</v>
      </c>
      <c r="K52" s="311"/>
      <c r="L52" s="311"/>
      <c r="M52" s="311"/>
      <c r="N52" s="311">
        <v>98.6</v>
      </c>
      <c r="O52" s="311">
        <v>98.6</v>
      </c>
      <c r="P52" s="311"/>
      <c r="Q52" s="311"/>
      <c r="R52" s="311"/>
      <c r="S52" s="311">
        <v>98.6</v>
      </c>
      <c r="T52" s="313"/>
    </row>
    <row r="53" spans="1:20" x14ac:dyDescent="0.25">
      <c r="A53" s="309"/>
      <c r="B53" s="309" t="s">
        <v>169</v>
      </c>
      <c r="C53" s="301"/>
      <c r="D53" s="309"/>
      <c r="E53" s="310"/>
      <c r="F53" s="310"/>
      <c r="G53" s="310"/>
      <c r="H53" s="310"/>
      <c r="I53" s="311"/>
      <c r="J53" s="311"/>
      <c r="K53" s="311"/>
      <c r="L53" s="311"/>
      <c r="M53" s="311"/>
      <c r="N53" s="311"/>
      <c r="O53" s="311"/>
      <c r="P53" s="311"/>
      <c r="Q53" s="311"/>
      <c r="R53" s="311"/>
      <c r="S53" s="311"/>
      <c r="T53" s="313"/>
    </row>
    <row r="54" spans="1:20" ht="38.25" x14ac:dyDescent="0.25">
      <c r="A54" s="309">
        <v>7</v>
      </c>
      <c r="B54" s="309" t="s">
        <v>117</v>
      </c>
      <c r="C54" s="301"/>
      <c r="D54" s="309"/>
      <c r="E54" s="310"/>
      <c r="F54" s="310"/>
      <c r="G54" s="310"/>
      <c r="H54" s="310"/>
      <c r="I54" s="311">
        <v>28708.799999999999</v>
      </c>
      <c r="J54" s="311">
        <v>28708.799999999999</v>
      </c>
      <c r="K54" s="311"/>
      <c r="L54" s="311"/>
      <c r="M54" s="311"/>
      <c r="N54" s="311">
        <v>27832.6</v>
      </c>
      <c r="O54" s="311">
        <v>27832.6</v>
      </c>
      <c r="P54" s="311"/>
      <c r="Q54" s="311"/>
      <c r="R54" s="311"/>
      <c r="S54" s="311">
        <v>27832.6</v>
      </c>
      <c r="T54" s="313"/>
    </row>
    <row r="55" spans="1:20" x14ac:dyDescent="0.25">
      <c r="A55" s="309"/>
      <c r="B55" s="309" t="s">
        <v>172</v>
      </c>
      <c r="C55" s="301"/>
      <c r="D55" s="309"/>
      <c r="E55" s="310"/>
      <c r="F55" s="310"/>
      <c r="G55" s="310"/>
      <c r="H55" s="310"/>
      <c r="I55" s="311"/>
      <c r="J55" s="311"/>
      <c r="K55" s="311"/>
      <c r="L55" s="311"/>
      <c r="M55" s="311"/>
      <c r="N55" s="311"/>
      <c r="O55" s="311"/>
      <c r="P55" s="311"/>
      <c r="Q55" s="311"/>
      <c r="R55" s="311"/>
      <c r="S55" s="311"/>
      <c r="T55" s="313"/>
    </row>
    <row r="56" spans="1:20" x14ac:dyDescent="0.25">
      <c r="A56" s="309"/>
      <c r="B56" s="316" t="s">
        <v>168</v>
      </c>
      <c r="C56" s="301"/>
      <c r="D56" s="309"/>
      <c r="E56" s="310"/>
      <c r="F56" s="310"/>
      <c r="G56" s="310"/>
      <c r="H56" s="310"/>
      <c r="I56" s="311"/>
      <c r="J56" s="311"/>
      <c r="K56" s="311"/>
      <c r="L56" s="311"/>
      <c r="M56" s="311"/>
      <c r="N56" s="311"/>
      <c r="O56" s="311"/>
      <c r="P56" s="311"/>
      <c r="Q56" s="311"/>
      <c r="R56" s="311"/>
      <c r="S56" s="311"/>
      <c r="T56" s="313"/>
    </row>
    <row r="57" spans="1:20" x14ac:dyDescent="0.25">
      <c r="A57" s="309"/>
      <c r="B57" s="316" t="s">
        <v>137</v>
      </c>
      <c r="C57" s="301"/>
      <c r="D57" s="309"/>
      <c r="E57" s="310"/>
      <c r="F57" s="310"/>
      <c r="G57" s="310"/>
      <c r="H57" s="310"/>
      <c r="I57" s="311"/>
      <c r="J57" s="311"/>
      <c r="K57" s="311"/>
      <c r="L57" s="311"/>
      <c r="M57" s="311"/>
      <c r="N57" s="311"/>
      <c r="O57" s="311"/>
      <c r="P57" s="311"/>
      <c r="Q57" s="311"/>
      <c r="R57" s="311"/>
      <c r="S57" s="311"/>
      <c r="T57" s="313"/>
    </row>
    <row r="58" spans="1:20" x14ac:dyDescent="0.25">
      <c r="A58" s="309"/>
      <c r="B58" s="316" t="s">
        <v>167</v>
      </c>
      <c r="C58" s="301">
        <v>2020</v>
      </c>
      <c r="D58" s="309"/>
      <c r="E58" s="310">
        <v>0</v>
      </c>
      <c r="F58" s="310"/>
      <c r="G58" s="310"/>
      <c r="H58" s="310"/>
      <c r="I58" s="311">
        <v>28708.799999999999</v>
      </c>
      <c r="J58" s="311">
        <v>28708.799999999999</v>
      </c>
      <c r="K58" s="311"/>
      <c r="L58" s="311"/>
      <c r="M58" s="311"/>
      <c r="N58" s="311">
        <v>27832.6</v>
      </c>
      <c r="O58" s="311">
        <v>27832.6</v>
      </c>
      <c r="P58" s="311"/>
      <c r="Q58" s="311"/>
      <c r="R58" s="311"/>
      <c r="S58" s="311">
        <v>27832.6</v>
      </c>
      <c r="T58" s="313"/>
    </row>
    <row r="59" spans="1:20" x14ac:dyDescent="0.25">
      <c r="A59" s="309"/>
      <c r="B59" s="309" t="s">
        <v>169</v>
      </c>
      <c r="C59" s="301"/>
      <c r="D59" s="309"/>
      <c r="E59" s="310"/>
      <c r="F59" s="310"/>
      <c r="G59" s="310"/>
      <c r="H59" s="310"/>
      <c r="I59" s="311"/>
      <c r="J59" s="311"/>
      <c r="K59" s="311"/>
      <c r="L59" s="311"/>
      <c r="M59" s="311"/>
      <c r="N59" s="311"/>
      <c r="O59" s="311"/>
      <c r="P59" s="311"/>
      <c r="Q59" s="311"/>
      <c r="R59" s="311"/>
      <c r="S59" s="311"/>
      <c r="T59" s="313"/>
    </row>
    <row r="60" spans="1:20" ht="51" x14ac:dyDescent="0.25">
      <c r="A60" s="309">
        <v>8</v>
      </c>
      <c r="B60" s="309" t="s">
        <v>121</v>
      </c>
      <c r="C60" s="301"/>
      <c r="D60" s="309"/>
      <c r="E60" s="310"/>
      <c r="F60" s="310"/>
      <c r="G60" s="310"/>
      <c r="H60" s="310"/>
      <c r="I60" s="311">
        <v>287.10000000000002</v>
      </c>
      <c r="J60" s="311">
        <v>287.10000000000002</v>
      </c>
      <c r="K60" s="311"/>
      <c r="L60" s="311"/>
      <c r="M60" s="311"/>
      <c r="N60" s="311">
        <v>287.10000000000002</v>
      </c>
      <c r="O60" s="311">
        <v>287.10000000000002</v>
      </c>
      <c r="P60" s="311"/>
      <c r="Q60" s="311"/>
      <c r="R60" s="311"/>
      <c r="S60" s="311">
        <v>287.10000000000002</v>
      </c>
      <c r="T60" s="313"/>
    </row>
    <row r="61" spans="1:20" x14ac:dyDescent="0.25">
      <c r="A61" s="309"/>
      <c r="B61" s="309" t="s">
        <v>172</v>
      </c>
      <c r="C61" s="301"/>
      <c r="D61" s="309"/>
      <c r="E61" s="310"/>
      <c r="F61" s="310"/>
      <c r="G61" s="310"/>
      <c r="H61" s="310"/>
      <c r="I61" s="311"/>
      <c r="J61" s="311"/>
      <c r="K61" s="311"/>
      <c r="L61" s="311"/>
      <c r="M61" s="311"/>
      <c r="N61" s="311"/>
      <c r="O61" s="311"/>
      <c r="P61" s="311"/>
      <c r="Q61" s="311"/>
      <c r="R61" s="311"/>
      <c r="S61" s="311"/>
      <c r="T61" s="313"/>
    </row>
    <row r="62" spans="1:20" x14ac:dyDescent="0.25">
      <c r="A62" s="309"/>
      <c r="B62" s="316" t="s">
        <v>168</v>
      </c>
      <c r="C62" s="301"/>
      <c r="D62" s="309"/>
      <c r="E62" s="310"/>
      <c r="F62" s="310"/>
      <c r="G62" s="310"/>
      <c r="H62" s="310"/>
      <c r="I62" s="311"/>
      <c r="J62" s="311"/>
      <c r="K62" s="311"/>
      <c r="L62" s="311"/>
      <c r="M62" s="311"/>
      <c r="N62" s="311"/>
      <c r="O62" s="311"/>
      <c r="P62" s="311"/>
      <c r="Q62" s="311"/>
      <c r="R62" s="311"/>
      <c r="S62" s="311"/>
      <c r="T62" s="313"/>
    </row>
    <row r="63" spans="1:20" x14ac:dyDescent="0.25">
      <c r="A63" s="309"/>
      <c r="B63" s="316" t="s">
        <v>137</v>
      </c>
      <c r="C63" s="301"/>
      <c r="D63" s="309"/>
      <c r="E63" s="310"/>
      <c r="F63" s="310"/>
      <c r="G63" s="310"/>
      <c r="H63" s="310"/>
      <c r="I63" s="311"/>
      <c r="J63" s="311"/>
      <c r="K63" s="311"/>
      <c r="L63" s="311"/>
      <c r="M63" s="311"/>
      <c r="N63" s="311"/>
      <c r="O63" s="311"/>
      <c r="P63" s="311"/>
      <c r="Q63" s="311"/>
      <c r="R63" s="311"/>
      <c r="S63" s="311"/>
      <c r="T63" s="313"/>
    </row>
    <row r="64" spans="1:20" x14ac:dyDescent="0.25">
      <c r="A64" s="316"/>
      <c r="B64" s="316" t="s">
        <v>167</v>
      </c>
      <c r="C64" s="319">
        <v>2020</v>
      </c>
      <c r="D64" s="316"/>
      <c r="E64" s="317">
        <v>0</v>
      </c>
      <c r="F64" s="317"/>
      <c r="G64" s="317"/>
      <c r="H64" s="317"/>
      <c r="I64" s="311">
        <v>287.10000000000002</v>
      </c>
      <c r="J64" s="311">
        <v>287.10000000000002</v>
      </c>
      <c r="K64" s="311"/>
      <c r="L64" s="311"/>
      <c r="M64" s="311"/>
      <c r="N64" s="311">
        <v>287.10000000000002</v>
      </c>
      <c r="O64" s="311">
        <v>287.10000000000002</v>
      </c>
      <c r="P64" s="311"/>
      <c r="Q64" s="311"/>
      <c r="R64" s="311"/>
      <c r="S64" s="311">
        <v>287.10000000000002</v>
      </c>
      <c r="T64" s="313"/>
    </row>
    <row r="65" spans="1:20" x14ac:dyDescent="0.25">
      <c r="A65" s="309"/>
      <c r="B65" s="309" t="s">
        <v>169</v>
      </c>
      <c r="C65" s="301"/>
      <c r="D65" s="309"/>
      <c r="E65" s="310"/>
      <c r="F65" s="310"/>
      <c r="G65" s="310"/>
      <c r="H65" s="310"/>
      <c r="I65" s="311"/>
      <c r="J65" s="311"/>
      <c r="K65" s="311"/>
      <c r="L65" s="311"/>
      <c r="M65" s="311"/>
      <c r="N65" s="311"/>
      <c r="O65" s="311"/>
      <c r="P65" s="311"/>
      <c r="Q65" s="311"/>
      <c r="R65" s="311"/>
      <c r="S65" s="311"/>
      <c r="T65" s="313"/>
    </row>
    <row r="66" spans="1:20" s="328" customFormat="1" ht="28.5" customHeight="1" x14ac:dyDescent="0.25">
      <c r="A66" s="322"/>
      <c r="B66" s="322" t="s">
        <v>177</v>
      </c>
      <c r="C66" s="323"/>
      <c r="D66" s="322"/>
      <c r="E66" s="324"/>
      <c r="F66" s="324"/>
      <c r="G66" s="324"/>
      <c r="H66" s="324"/>
      <c r="I66" s="325">
        <f>I15+I21+I27+I34+I40+I48+I54+I60</f>
        <v>249011.50000000003</v>
      </c>
      <c r="J66" s="325">
        <f>J19+J48+J58+J60</f>
        <v>41526.1</v>
      </c>
      <c r="K66" s="325">
        <f>K27+K40</f>
        <v>64000.1</v>
      </c>
      <c r="L66" s="325">
        <f>L21+L34</f>
        <v>143485.30000000002</v>
      </c>
      <c r="M66" s="325"/>
      <c r="N66" s="325">
        <f>N15+N21+N27+N34+N40+N48+N54+N60</f>
        <v>185880.10000000003</v>
      </c>
      <c r="O66" s="325">
        <f>O15+O48+O54+O60</f>
        <v>36814</v>
      </c>
      <c r="P66" s="325">
        <f>P27+P40</f>
        <v>40031.800000000003</v>
      </c>
      <c r="Q66" s="325">
        <f>Q21+Q34</f>
        <v>109034.3</v>
      </c>
      <c r="R66" s="325"/>
      <c r="S66" s="326">
        <f>S15+S21+S27+S34+S40+S48+S54+S60</f>
        <v>185880.10000000003</v>
      </c>
      <c r="T66" s="327"/>
    </row>
    <row r="67" spans="1:20" x14ac:dyDescent="0.25">
      <c r="A67" s="277"/>
      <c r="B67" s="277"/>
      <c r="C67" s="277"/>
      <c r="D67" s="277"/>
      <c r="E67" s="277"/>
      <c r="F67" s="277"/>
      <c r="G67" s="277"/>
      <c r="H67" s="277"/>
      <c r="I67" s="277"/>
      <c r="J67" s="277"/>
      <c r="K67" s="277"/>
      <c r="L67" s="277"/>
      <c r="M67" s="277"/>
      <c r="N67" s="277"/>
      <c r="O67" s="277"/>
      <c r="P67" s="277"/>
      <c r="Q67" s="277"/>
      <c r="R67" s="277"/>
      <c r="S67" s="277"/>
      <c r="T67" s="277"/>
    </row>
    <row r="68" spans="1:20" x14ac:dyDescent="0.25">
      <c r="A68" s="277"/>
      <c r="B68" s="277"/>
      <c r="C68" s="277"/>
      <c r="D68" s="277"/>
      <c r="E68" s="277"/>
      <c r="F68" s="277"/>
      <c r="G68" s="277"/>
      <c r="H68" s="277"/>
      <c r="I68" s="277"/>
      <c r="J68" s="277"/>
      <c r="K68" s="277"/>
      <c r="L68" s="277"/>
      <c r="M68" s="277"/>
      <c r="N68" s="277"/>
      <c r="O68" s="277"/>
      <c r="P68" s="277"/>
      <c r="Q68" s="277"/>
      <c r="R68" s="277"/>
      <c r="S68" s="277"/>
      <c r="T68" s="277"/>
    </row>
    <row r="69" spans="1:20" x14ac:dyDescent="0.25">
      <c r="A69" s="277"/>
      <c r="B69" s="277"/>
      <c r="C69" s="277"/>
      <c r="D69" s="277"/>
      <c r="E69" s="277"/>
      <c r="F69" s="277"/>
      <c r="G69" s="277"/>
      <c r="H69" s="277"/>
      <c r="I69" s="277"/>
      <c r="J69" s="277"/>
      <c r="K69" s="277"/>
      <c r="L69" s="277"/>
      <c r="M69" s="277"/>
      <c r="N69" s="277"/>
      <c r="O69" s="277"/>
      <c r="P69" s="277"/>
      <c r="Q69" s="277"/>
      <c r="R69" s="277"/>
      <c r="S69" s="277"/>
      <c r="T69" s="277"/>
    </row>
    <row r="70" spans="1:20" x14ac:dyDescent="0.25">
      <c r="A70" s="277"/>
      <c r="B70" s="277"/>
      <c r="C70" s="277"/>
      <c r="D70" s="277"/>
      <c r="E70" s="277"/>
      <c r="F70" s="277"/>
      <c r="G70" s="277"/>
      <c r="H70" s="277"/>
      <c r="I70" s="277"/>
      <c r="J70" s="277"/>
      <c r="K70" s="277"/>
      <c r="L70" s="277"/>
      <c r="M70" s="277"/>
      <c r="N70" s="277"/>
      <c r="O70" s="277"/>
      <c r="P70" s="277"/>
      <c r="Q70" s="277"/>
      <c r="R70" s="277"/>
      <c r="S70" s="277"/>
      <c r="T70" s="277"/>
    </row>
    <row r="71" spans="1:20" x14ac:dyDescent="0.25">
      <c r="A71" s="277"/>
      <c r="B71" s="277"/>
      <c r="C71" s="277"/>
      <c r="D71" s="277"/>
      <c r="E71" s="277"/>
      <c r="F71" s="277"/>
      <c r="G71" s="277"/>
      <c r="H71" s="277"/>
      <c r="I71" s="277"/>
      <c r="J71" s="277"/>
      <c r="K71" s="277"/>
      <c r="L71" s="277"/>
      <c r="M71" s="277"/>
      <c r="N71" s="277"/>
      <c r="O71" s="277"/>
      <c r="P71" s="277"/>
      <c r="Q71" s="277"/>
      <c r="R71" s="277"/>
      <c r="S71" s="277"/>
      <c r="T71" s="277"/>
    </row>
    <row r="72" spans="1:20" x14ac:dyDescent="0.25">
      <c r="A72" s="277"/>
      <c r="B72" s="277"/>
      <c r="C72" s="277"/>
      <c r="D72" s="277"/>
      <c r="E72" s="277"/>
      <c r="F72" s="277"/>
      <c r="G72" s="277"/>
      <c r="H72" s="277"/>
      <c r="I72" s="277"/>
      <c r="J72" s="277"/>
      <c r="K72" s="277"/>
      <c r="L72" s="277"/>
      <c r="M72" s="277"/>
      <c r="N72" s="277"/>
      <c r="O72" s="277"/>
      <c r="P72" s="277"/>
      <c r="Q72" s="277"/>
      <c r="R72" s="277"/>
      <c r="S72" s="277"/>
      <c r="T72" s="277"/>
    </row>
    <row r="73" spans="1:20" x14ac:dyDescent="0.25">
      <c r="A73" s="277"/>
      <c r="B73" s="277"/>
      <c r="C73" s="277"/>
      <c r="D73" s="277"/>
      <c r="E73" s="277"/>
      <c r="F73" s="277"/>
      <c r="G73" s="277"/>
      <c r="H73" s="277"/>
      <c r="I73" s="277"/>
      <c r="J73" s="277"/>
      <c r="K73" s="277"/>
      <c r="L73" s="277"/>
      <c r="M73" s="277"/>
      <c r="N73" s="277"/>
      <c r="O73" s="277"/>
      <c r="P73" s="277"/>
      <c r="Q73" s="277"/>
      <c r="R73" s="277"/>
      <c r="S73" s="277"/>
      <c r="T73" s="277"/>
    </row>
    <row r="74" spans="1:20" x14ac:dyDescent="0.25">
      <c r="A74" s="277"/>
      <c r="B74" s="277"/>
      <c r="C74" s="277"/>
      <c r="D74" s="277"/>
      <c r="E74" s="277"/>
      <c r="F74" s="277"/>
      <c r="G74" s="277"/>
      <c r="H74" s="277"/>
      <c r="I74" s="277"/>
      <c r="J74" s="277"/>
      <c r="K74" s="277"/>
      <c r="L74" s="277"/>
      <c r="M74" s="277"/>
      <c r="N74" s="277"/>
      <c r="O74" s="277"/>
      <c r="P74" s="277"/>
      <c r="Q74" s="277"/>
      <c r="R74" s="277"/>
      <c r="S74" s="277"/>
      <c r="T74" s="277"/>
    </row>
    <row r="75" spans="1:20" x14ac:dyDescent="0.25">
      <c r="A75" s="277"/>
      <c r="B75" s="277"/>
      <c r="C75" s="277"/>
      <c r="D75" s="277"/>
      <c r="E75" s="277"/>
      <c r="F75" s="277"/>
      <c r="G75" s="277"/>
      <c r="H75" s="277"/>
      <c r="I75" s="277"/>
      <c r="J75" s="277"/>
      <c r="K75" s="277"/>
      <c r="L75" s="277"/>
      <c r="M75" s="277"/>
      <c r="N75" s="277"/>
      <c r="O75" s="277"/>
      <c r="P75" s="277"/>
      <c r="Q75" s="277"/>
      <c r="R75" s="277"/>
      <c r="S75" s="277"/>
      <c r="T75" s="277"/>
    </row>
    <row r="76" spans="1:20" x14ac:dyDescent="0.25">
      <c r="A76" s="277"/>
      <c r="B76" s="277"/>
      <c r="C76" s="277"/>
      <c r="D76" s="277"/>
      <c r="E76" s="277"/>
      <c r="F76" s="277"/>
      <c r="G76" s="277"/>
      <c r="H76" s="277"/>
      <c r="I76" s="277"/>
      <c r="J76" s="277"/>
      <c r="K76" s="277"/>
      <c r="L76" s="277"/>
      <c r="M76" s="277"/>
      <c r="N76" s="277"/>
      <c r="O76" s="277"/>
      <c r="P76" s="277"/>
      <c r="Q76" s="277"/>
      <c r="R76" s="277"/>
      <c r="S76" s="277"/>
      <c r="T76" s="277"/>
    </row>
    <row r="77" spans="1:20" x14ac:dyDescent="0.25">
      <c r="A77" s="277"/>
      <c r="B77" s="277"/>
      <c r="C77" s="277"/>
      <c r="D77" s="277"/>
      <c r="E77" s="277"/>
      <c r="F77" s="277"/>
      <c r="G77" s="277"/>
      <c r="H77" s="277"/>
      <c r="I77" s="277"/>
      <c r="J77" s="277"/>
      <c r="K77" s="277"/>
      <c r="L77" s="277"/>
      <c r="M77" s="277"/>
      <c r="N77" s="277"/>
      <c r="O77" s="277"/>
      <c r="P77" s="277"/>
      <c r="Q77" s="277"/>
      <c r="R77" s="277"/>
      <c r="S77" s="277"/>
      <c r="T77" s="277"/>
    </row>
    <row r="78" spans="1:20" x14ac:dyDescent="0.25">
      <c r="A78" s="277"/>
      <c r="B78" s="277"/>
      <c r="C78" s="277"/>
      <c r="D78" s="277"/>
      <c r="E78" s="277"/>
      <c r="F78" s="277"/>
      <c r="G78" s="277"/>
      <c r="H78" s="277"/>
      <c r="I78" s="277"/>
      <c r="J78" s="277"/>
      <c r="K78" s="277"/>
      <c r="L78" s="277"/>
      <c r="M78" s="277"/>
      <c r="N78" s="277"/>
      <c r="O78" s="277"/>
      <c r="P78" s="277"/>
      <c r="Q78" s="277"/>
      <c r="R78" s="277"/>
      <c r="S78" s="277"/>
      <c r="T78" s="277"/>
    </row>
    <row r="79" spans="1:20" x14ac:dyDescent="0.25">
      <c r="A79" s="277"/>
      <c r="B79" s="277"/>
      <c r="C79" s="277"/>
      <c r="D79" s="277"/>
      <c r="E79" s="277"/>
      <c r="F79" s="277"/>
      <c r="G79" s="277"/>
      <c r="H79" s="277"/>
      <c r="I79" s="277"/>
      <c r="J79" s="277"/>
      <c r="K79" s="277"/>
      <c r="L79" s="277"/>
      <c r="M79" s="277"/>
      <c r="N79" s="277"/>
      <c r="O79" s="277"/>
      <c r="P79" s="277"/>
      <c r="Q79" s="277"/>
      <c r="R79" s="277"/>
      <c r="S79" s="277"/>
      <c r="T79" s="277"/>
    </row>
    <row r="80" spans="1:20" x14ac:dyDescent="0.25">
      <c r="A80" s="277"/>
      <c r="B80" s="277"/>
      <c r="C80" s="277"/>
      <c r="D80" s="277"/>
      <c r="E80" s="277"/>
      <c r="F80" s="277"/>
      <c r="G80" s="277"/>
      <c r="H80" s="277"/>
      <c r="I80" s="277"/>
      <c r="J80" s="277"/>
      <c r="K80" s="277"/>
      <c r="L80" s="277"/>
      <c r="M80" s="277"/>
      <c r="N80" s="277"/>
      <c r="O80" s="277"/>
      <c r="P80" s="277"/>
      <c r="Q80" s="277"/>
      <c r="R80" s="277"/>
      <c r="S80" s="277"/>
      <c r="T80" s="277"/>
    </row>
    <row r="81" spans="1:20" x14ac:dyDescent="0.25">
      <c r="A81" s="277"/>
      <c r="B81" s="277"/>
      <c r="C81" s="277"/>
      <c r="D81" s="277"/>
      <c r="E81" s="277"/>
      <c r="F81" s="277"/>
      <c r="G81" s="277"/>
      <c r="H81" s="277"/>
      <c r="I81" s="277"/>
      <c r="J81" s="277"/>
      <c r="K81" s="277"/>
      <c r="L81" s="277"/>
      <c r="M81" s="277"/>
      <c r="N81" s="277"/>
      <c r="O81" s="277"/>
      <c r="P81" s="277"/>
      <c r="Q81" s="277"/>
      <c r="R81" s="277"/>
      <c r="S81" s="277"/>
      <c r="T81" s="277"/>
    </row>
    <row r="82" spans="1:20" x14ac:dyDescent="0.25">
      <c r="A82" s="277"/>
      <c r="B82" s="277"/>
      <c r="C82" s="277"/>
      <c r="D82" s="277"/>
      <c r="E82" s="277"/>
      <c r="F82" s="277"/>
      <c r="G82" s="277"/>
      <c r="H82" s="277"/>
      <c r="I82" s="277"/>
      <c r="J82" s="277"/>
      <c r="K82" s="277"/>
      <c r="L82" s="277"/>
      <c r="M82" s="277"/>
      <c r="N82" s="277"/>
      <c r="O82" s="277"/>
      <c r="P82" s="277"/>
      <c r="Q82" s="277"/>
      <c r="R82" s="277"/>
      <c r="S82" s="277"/>
      <c r="T82" s="277"/>
    </row>
    <row r="83" spans="1:20" x14ac:dyDescent="0.25">
      <c r="A83" s="277"/>
      <c r="B83" s="277"/>
      <c r="C83" s="277"/>
      <c r="D83" s="277"/>
      <c r="E83" s="277"/>
      <c r="F83" s="277"/>
      <c r="G83" s="277"/>
      <c r="H83" s="277"/>
      <c r="I83" s="277"/>
      <c r="J83" s="277"/>
      <c r="K83" s="277"/>
      <c r="L83" s="277"/>
      <c r="M83" s="277"/>
      <c r="N83" s="277"/>
      <c r="O83" s="277"/>
      <c r="P83" s="277"/>
      <c r="Q83" s="277"/>
      <c r="R83" s="277"/>
      <c r="S83" s="277"/>
      <c r="T83" s="277"/>
    </row>
    <row r="84" spans="1:20" x14ac:dyDescent="0.25">
      <c r="A84" s="277"/>
      <c r="B84" s="277"/>
      <c r="C84" s="277"/>
      <c r="D84" s="277"/>
      <c r="E84" s="277"/>
      <c r="F84" s="277"/>
      <c r="G84" s="277"/>
      <c r="H84" s="277"/>
      <c r="I84" s="277"/>
      <c r="J84" s="277"/>
      <c r="K84" s="277"/>
      <c r="L84" s="277"/>
      <c r="M84" s="277"/>
      <c r="N84" s="277"/>
      <c r="O84" s="277"/>
      <c r="P84" s="277"/>
      <c r="Q84" s="277"/>
      <c r="R84" s="277"/>
      <c r="S84" s="277"/>
      <c r="T84" s="277"/>
    </row>
    <row r="85" spans="1:20" x14ac:dyDescent="0.25">
      <c r="A85" s="277"/>
      <c r="B85" s="277"/>
      <c r="C85" s="277"/>
      <c r="D85" s="277"/>
      <c r="E85" s="277"/>
      <c r="F85" s="277"/>
      <c r="G85" s="277"/>
      <c r="H85" s="277"/>
      <c r="I85" s="277"/>
      <c r="J85" s="277"/>
      <c r="K85" s="277"/>
      <c r="L85" s="277"/>
      <c r="M85" s="277"/>
      <c r="N85" s="277"/>
      <c r="O85" s="277"/>
      <c r="P85" s="277"/>
      <c r="Q85" s="277"/>
      <c r="R85" s="277"/>
      <c r="S85" s="277"/>
      <c r="T85" s="277"/>
    </row>
    <row r="86" spans="1:20" x14ac:dyDescent="0.25">
      <c r="A86" s="277"/>
      <c r="B86" s="277"/>
      <c r="C86" s="277"/>
      <c r="D86" s="277"/>
      <c r="E86" s="277"/>
      <c r="F86" s="277"/>
      <c r="G86" s="277"/>
      <c r="H86" s="277"/>
      <c r="I86" s="277"/>
      <c r="J86" s="277"/>
      <c r="K86" s="277"/>
      <c r="L86" s="277"/>
      <c r="M86" s="277"/>
      <c r="N86" s="277"/>
      <c r="O86" s="277"/>
      <c r="P86" s="277"/>
      <c r="Q86" s="277"/>
      <c r="R86" s="277"/>
      <c r="S86" s="277"/>
      <c r="T86" s="277"/>
    </row>
    <row r="87" spans="1:20" x14ac:dyDescent="0.25">
      <c r="A87" s="277"/>
      <c r="B87" s="277"/>
      <c r="C87" s="277"/>
      <c r="D87" s="277"/>
      <c r="E87" s="277"/>
      <c r="F87" s="277"/>
      <c r="G87" s="277"/>
      <c r="H87" s="277"/>
      <c r="I87" s="277"/>
      <c r="J87" s="277"/>
      <c r="K87" s="277"/>
      <c r="L87" s="277"/>
      <c r="M87" s="277"/>
      <c r="N87" s="277"/>
      <c r="O87" s="277"/>
      <c r="P87" s="277"/>
      <c r="Q87" s="277"/>
      <c r="R87" s="277"/>
      <c r="S87" s="277"/>
      <c r="T87" s="277"/>
    </row>
    <row r="88" spans="1:20" ht="70.5" customHeight="1" x14ac:dyDescent="0.25">
      <c r="A88" s="277"/>
      <c r="B88" s="277"/>
      <c r="C88" s="277"/>
      <c r="D88" s="277"/>
      <c r="E88" s="277"/>
      <c r="F88" s="277"/>
      <c r="G88" s="277"/>
      <c r="H88" s="277"/>
      <c r="I88" s="277"/>
      <c r="J88" s="277"/>
      <c r="K88" s="277"/>
      <c r="L88" s="277"/>
      <c r="M88" s="277"/>
      <c r="N88" s="277"/>
      <c r="O88" s="277"/>
      <c r="P88" s="277"/>
      <c r="Q88" s="277"/>
      <c r="R88" s="277"/>
      <c r="S88" s="277"/>
      <c r="T88" s="277"/>
    </row>
    <row r="89" spans="1:20" ht="70.5" customHeight="1" x14ac:dyDescent="0.25">
      <c r="A89" s="277"/>
      <c r="B89" s="277"/>
      <c r="C89" s="277"/>
      <c r="D89" s="277"/>
      <c r="E89" s="277"/>
      <c r="F89" s="277"/>
      <c r="G89" s="277"/>
      <c r="H89" s="277"/>
      <c r="I89" s="277"/>
      <c r="J89" s="277"/>
      <c r="K89" s="277"/>
      <c r="L89" s="277"/>
      <c r="M89" s="277"/>
      <c r="N89" s="277"/>
      <c r="O89" s="277"/>
      <c r="P89" s="277"/>
      <c r="Q89" s="277"/>
      <c r="R89" s="277"/>
      <c r="S89" s="277"/>
      <c r="T89" s="277"/>
    </row>
    <row r="90" spans="1:20" ht="70.5" customHeight="1" x14ac:dyDescent="0.25">
      <c r="A90" s="277"/>
      <c r="B90" s="277"/>
      <c r="C90" s="277"/>
      <c r="D90" s="277"/>
      <c r="E90" s="277"/>
      <c r="F90" s="277"/>
      <c r="G90" s="277"/>
      <c r="H90" s="277"/>
      <c r="I90" s="277"/>
      <c r="J90" s="277"/>
      <c r="K90" s="277"/>
      <c r="L90" s="277"/>
      <c r="M90" s="277"/>
      <c r="N90" s="277"/>
      <c r="O90" s="277"/>
      <c r="P90" s="277"/>
      <c r="Q90" s="277"/>
      <c r="R90" s="277"/>
      <c r="S90" s="277"/>
      <c r="T90" s="277"/>
    </row>
    <row r="91" spans="1:20" ht="70.5" customHeight="1" x14ac:dyDescent="0.25">
      <c r="A91" s="277"/>
      <c r="B91" s="277"/>
      <c r="C91" s="277"/>
      <c r="D91" s="277"/>
      <c r="E91" s="277"/>
      <c r="F91" s="277"/>
      <c r="G91" s="277"/>
      <c r="H91" s="277"/>
      <c r="I91" s="277"/>
      <c r="J91" s="277"/>
      <c r="K91" s="277"/>
      <c r="L91" s="277"/>
      <c r="M91" s="277"/>
      <c r="N91" s="277"/>
      <c r="O91" s="277"/>
      <c r="P91" s="277"/>
      <c r="Q91" s="277"/>
      <c r="R91" s="277"/>
      <c r="S91" s="277"/>
      <c r="T91" s="277"/>
    </row>
    <row r="92" spans="1:20" ht="70.5" customHeight="1" x14ac:dyDescent="0.25">
      <c r="A92" s="277"/>
      <c r="B92" s="277"/>
      <c r="C92" s="277"/>
      <c r="D92" s="277"/>
      <c r="E92" s="277"/>
      <c r="F92" s="277"/>
      <c r="G92" s="277"/>
      <c r="H92" s="277"/>
      <c r="I92" s="277"/>
      <c r="J92" s="277"/>
      <c r="K92" s="277"/>
      <c r="L92" s="277"/>
      <c r="M92" s="277"/>
      <c r="N92" s="277"/>
      <c r="O92" s="277"/>
      <c r="P92" s="277"/>
      <c r="Q92" s="277"/>
      <c r="R92" s="277"/>
      <c r="S92" s="277"/>
      <c r="T92" s="277"/>
    </row>
    <row r="93" spans="1:20" ht="70.5" customHeight="1" x14ac:dyDescent="0.25">
      <c r="A93" s="277"/>
      <c r="B93" s="277"/>
      <c r="C93" s="277"/>
      <c r="D93" s="277"/>
      <c r="E93" s="277"/>
      <c r="F93" s="277"/>
      <c r="G93" s="277"/>
      <c r="H93" s="277"/>
      <c r="I93" s="277"/>
      <c r="J93" s="277"/>
      <c r="K93" s="277"/>
      <c r="L93" s="277"/>
      <c r="M93" s="277"/>
      <c r="N93" s="277"/>
      <c r="O93" s="277"/>
      <c r="P93" s="277"/>
      <c r="Q93" s="277"/>
      <c r="R93" s="277"/>
      <c r="S93" s="277"/>
      <c r="T93" s="277"/>
    </row>
    <row r="94" spans="1:20" ht="70.5" customHeight="1" x14ac:dyDescent="0.25">
      <c r="A94" s="277"/>
      <c r="B94" s="277"/>
      <c r="C94" s="277"/>
      <c r="D94" s="277"/>
      <c r="E94" s="277"/>
      <c r="F94" s="277"/>
      <c r="G94" s="277"/>
      <c r="H94" s="277"/>
      <c r="I94" s="277"/>
      <c r="J94" s="277"/>
      <c r="K94" s="277"/>
      <c r="L94" s="277"/>
      <c r="M94" s="277"/>
      <c r="N94" s="277"/>
      <c r="O94" s="277"/>
      <c r="P94" s="277"/>
      <c r="Q94" s="277"/>
      <c r="R94" s="277"/>
      <c r="S94" s="277"/>
      <c r="T94" s="277"/>
    </row>
    <row r="95" spans="1:20" ht="70.5" customHeight="1" x14ac:dyDescent="0.25">
      <c r="A95" s="277"/>
      <c r="B95" s="277"/>
      <c r="C95" s="277"/>
      <c r="D95" s="277"/>
      <c r="E95" s="277"/>
      <c r="F95" s="277"/>
      <c r="G95" s="277"/>
      <c r="H95" s="277"/>
      <c r="I95" s="277"/>
      <c r="J95" s="277"/>
      <c r="K95" s="277"/>
      <c r="L95" s="277"/>
      <c r="M95" s="277"/>
      <c r="N95" s="277"/>
      <c r="O95" s="277"/>
      <c r="P95" s="277"/>
      <c r="Q95" s="277"/>
      <c r="R95" s="277"/>
      <c r="S95" s="277"/>
      <c r="T95" s="277"/>
    </row>
    <row r="96" spans="1:20" ht="70.5" customHeight="1" x14ac:dyDescent="0.25">
      <c r="A96" s="277"/>
      <c r="B96" s="277"/>
      <c r="C96" s="277"/>
      <c r="D96" s="277"/>
      <c r="E96" s="277"/>
      <c r="F96" s="277"/>
      <c r="G96" s="277"/>
      <c r="H96" s="277"/>
      <c r="I96" s="277"/>
      <c r="J96" s="277"/>
      <c r="K96" s="277"/>
      <c r="L96" s="277"/>
      <c r="M96" s="277"/>
      <c r="N96" s="277"/>
      <c r="O96" s="277"/>
      <c r="P96" s="277"/>
      <c r="Q96" s="277"/>
      <c r="R96" s="277"/>
      <c r="S96" s="277"/>
      <c r="T96" s="277"/>
    </row>
    <row r="97" spans="1:20" ht="70.5" customHeight="1" x14ac:dyDescent="0.25">
      <c r="A97" s="277"/>
      <c r="B97" s="277"/>
      <c r="C97" s="277"/>
      <c r="D97" s="277"/>
      <c r="E97" s="277"/>
      <c r="F97" s="277"/>
      <c r="G97" s="277"/>
      <c r="H97" s="277"/>
      <c r="I97" s="277"/>
      <c r="J97" s="277"/>
      <c r="K97" s="277"/>
      <c r="L97" s="277"/>
      <c r="M97" s="277"/>
      <c r="N97" s="277"/>
      <c r="O97" s="277"/>
      <c r="P97" s="277"/>
      <c r="Q97" s="277"/>
      <c r="R97" s="277"/>
      <c r="S97" s="277"/>
      <c r="T97" s="277"/>
    </row>
    <row r="98" spans="1:20" ht="70.5" customHeight="1" x14ac:dyDescent="0.25">
      <c r="A98" s="277"/>
      <c r="B98" s="277"/>
      <c r="C98" s="277"/>
      <c r="D98" s="277"/>
      <c r="E98" s="277"/>
      <c r="F98" s="277"/>
      <c r="G98" s="277"/>
      <c r="H98" s="277"/>
      <c r="I98" s="277"/>
      <c r="J98" s="277"/>
      <c r="K98" s="277"/>
      <c r="L98" s="277"/>
      <c r="M98" s="277"/>
      <c r="N98" s="277"/>
      <c r="O98" s="277"/>
      <c r="P98" s="277"/>
      <c r="Q98" s="277"/>
      <c r="R98" s="277"/>
      <c r="S98" s="277"/>
      <c r="T98" s="277"/>
    </row>
    <row r="99" spans="1:20" ht="70.5" customHeight="1" x14ac:dyDescent="0.25">
      <c r="A99" s="277"/>
      <c r="B99" s="277"/>
      <c r="C99" s="277"/>
      <c r="D99" s="277"/>
      <c r="E99" s="277"/>
      <c r="F99" s="277"/>
      <c r="G99" s="277"/>
      <c r="H99" s="277"/>
      <c r="I99" s="277"/>
      <c r="J99" s="277"/>
      <c r="K99" s="277"/>
      <c r="L99" s="277"/>
      <c r="M99" s="277"/>
      <c r="N99" s="277"/>
      <c r="O99" s="277"/>
      <c r="P99" s="277"/>
      <c r="Q99" s="277"/>
      <c r="R99" s="277"/>
      <c r="S99" s="277"/>
      <c r="T99" s="277"/>
    </row>
    <row r="100" spans="1:20" ht="70.5" customHeight="1" x14ac:dyDescent="0.25">
      <c r="A100" s="277"/>
      <c r="B100" s="277"/>
      <c r="C100" s="277"/>
      <c r="D100" s="277"/>
      <c r="E100" s="277"/>
      <c r="F100" s="277"/>
      <c r="G100" s="277"/>
      <c r="H100" s="277"/>
      <c r="I100" s="277"/>
      <c r="J100" s="277"/>
      <c r="K100" s="277"/>
      <c r="L100" s="277"/>
      <c r="M100" s="277"/>
      <c r="N100" s="277"/>
      <c r="O100" s="277"/>
      <c r="P100" s="277"/>
      <c r="Q100" s="277"/>
      <c r="R100" s="277"/>
      <c r="S100" s="277"/>
      <c r="T100" s="277"/>
    </row>
    <row r="101" spans="1:20" ht="70.5" customHeight="1" x14ac:dyDescent="0.25">
      <c r="A101" s="277"/>
      <c r="B101" s="277"/>
      <c r="C101" s="277"/>
      <c r="D101" s="277"/>
      <c r="E101" s="277"/>
      <c r="F101" s="277"/>
      <c r="G101" s="277"/>
      <c r="H101" s="277"/>
      <c r="I101" s="277"/>
      <c r="J101" s="277"/>
      <c r="K101" s="277"/>
      <c r="L101" s="277"/>
      <c r="M101" s="277"/>
      <c r="N101" s="277"/>
      <c r="O101" s="277"/>
      <c r="P101" s="277"/>
      <c r="Q101" s="277"/>
      <c r="R101" s="277"/>
      <c r="S101" s="277"/>
      <c r="T101" s="277"/>
    </row>
    <row r="102" spans="1:20" ht="70.5" customHeight="1" x14ac:dyDescent="0.25">
      <c r="A102" s="277"/>
      <c r="B102" s="277"/>
      <c r="C102" s="277"/>
      <c r="D102" s="277"/>
      <c r="E102" s="277"/>
      <c r="F102" s="277"/>
      <c r="G102" s="277"/>
      <c r="H102" s="277"/>
      <c r="I102" s="277"/>
      <c r="J102" s="277"/>
      <c r="K102" s="277"/>
      <c r="L102" s="277"/>
      <c r="M102" s="277"/>
      <c r="N102" s="277"/>
      <c r="O102" s="277"/>
      <c r="P102" s="277"/>
      <c r="Q102" s="277"/>
      <c r="R102" s="277"/>
      <c r="S102" s="277"/>
      <c r="T102" s="277"/>
    </row>
    <row r="103" spans="1:20" ht="70.5" customHeight="1" x14ac:dyDescent="0.25">
      <c r="A103" s="277"/>
      <c r="B103" s="277"/>
      <c r="C103" s="277"/>
      <c r="D103" s="277"/>
      <c r="E103" s="277"/>
      <c r="F103" s="277"/>
      <c r="G103" s="277"/>
      <c r="H103" s="277"/>
      <c r="I103" s="277"/>
      <c r="J103" s="277"/>
      <c r="K103" s="277"/>
      <c r="L103" s="277"/>
      <c r="M103" s="277"/>
      <c r="N103" s="277"/>
      <c r="O103" s="277"/>
      <c r="P103" s="277"/>
      <c r="Q103" s="277"/>
      <c r="R103" s="277"/>
      <c r="S103" s="277"/>
      <c r="T103" s="277"/>
    </row>
    <row r="104" spans="1:20" ht="70.5" customHeight="1" x14ac:dyDescent="0.25">
      <c r="A104" s="277"/>
      <c r="B104" s="277"/>
      <c r="C104" s="277"/>
      <c r="D104" s="277"/>
      <c r="E104" s="277"/>
      <c r="F104" s="277"/>
      <c r="G104" s="277"/>
      <c r="H104" s="277"/>
      <c r="I104" s="277"/>
      <c r="J104" s="277"/>
      <c r="K104" s="277"/>
      <c r="L104" s="277"/>
      <c r="M104" s="277"/>
      <c r="N104" s="277"/>
      <c r="O104" s="277"/>
      <c r="P104" s="277"/>
      <c r="Q104" s="277"/>
      <c r="R104" s="277"/>
      <c r="S104" s="277"/>
      <c r="T104" s="277"/>
    </row>
    <row r="105" spans="1:20" ht="70.5" customHeight="1" x14ac:dyDescent="0.25">
      <c r="A105" s="277"/>
      <c r="B105" s="277"/>
      <c r="C105" s="277"/>
      <c r="D105" s="277"/>
      <c r="E105" s="277"/>
      <c r="F105" s="277"/>
      <c r="G105" s="277"/>
      <c r="H105" s="277"/>
      <c r="I105" s="277"/>
      <c r="J105" s="277"/>
      <c r="K105" s="277"/>
      <c r="L105" s="277"/>
      <c r="M105" s="277"/>
      <c r="N105" s="277"/>
      <c r="O105" s="277"/>
      <c r="P105" s="277"/>
      <c r="Q105" s="277"/>
      <c r="R105" s="277"/>
      <c r="S105" s="277"/>
      <c r="T105" s="277"/>
    </row>
    <row r="106" spans="1:20" ht="70.5" customHeight="1" x14ac:dyDescent="0.25">
      <c r="A106" s="277"/>
      <c r="B106" s="277"/>
      <c r="C106" s="277"/>
      <c r="D106" s="277"/>
      <c r="E106" s="277"/>
      <c r="F106" s="277"/>
      <c r="G106" s="277"/>
      <c r="H106" s="277"/>
      <c r="I106" s="277"/>
      <c r="J106" s="277"/>
      <c r="K106" s="277"/>
      <c r="L106" s="277"/>
      <c r="M106" s="277"/>
      <c r="N106" s="277"/>
      <c r="O106" s="277"/>
      <c r="P106" s="277"/>
      <c r="Q106" s="277"/>
      <c r="R106" s="277"/>
      <c r="S106" s="277"/>
      <c r="T106" s="277"/>
    </row>
    <row r="107" spans="1:20" ht="70.5" customHeight="1" x14ac:dyDescent="0.25">
      <c r="A107" s="277"/>
      <c r="B107" s="277"/>
      <c r="C107" s="277"/>
      <c r="D107" s="277"/>
      <c r="E107" s="277"/>
      <c r="F107" s="277"/>
      <c r="G107" s="277"/>
      <c r="H107" s="277"/>
      <c r="I107" s="277"/>
      <c r="J107" s="277"/>
      <c r="K107" s="277"/>
      <c r="L107" s="277"/>
      <c r="M107" s="277"/>
      <c r="N107" s="277"/>
      <c r="O107" s="277"/>
      <c r="P107" s="277"/>
      <c r="Q107" s="277"/>
      <c r="R107" s="277"/>
      <c r="S107" s="277"/>
      <c r="T107" s="277"/>
    </row>
    <row r="108" spans="1:20" ht="70.5" customHeight="1" x14ac:dyDescent="0.25">
      <c r="A108" s="277"/>
      <c r="B108" s="277"/>
      <c r="C108" s="277"/>
      <c r="D108" s="277"/>
      <c r="E108" s="277"/>
      <c r="F108" s="277"/>
      <c r="G108" s="277"/>
      <c r="H108" s="277"/>
      <c r="I108" s="277"/>
      <c r="J108" s="277"/>
      <c r="K108" s="277"/>
      <c r="L108" s="277"/>
      <c r="M108" s="277"/>
      <c r="N108" s="277"/>
      <c r="O108" s="277"/>
      <c r="P108" s="277"/>
      <c r="Q108" s="277"/>
      <c r="R108" s="277"/>
      <c r="S108" s="277"/>
      <c r="T108" s="277"/>
    </row>
    <row r="109" spans="1:20" ht="70.5" customHeight="1" x14ac:dyDescent="0.25">
      <c r="A109" s="277"/>
      <c r="B109" s="277"/>
      <c r="C109" s="277"/>
      <c r="D109" s="277"/>
      <c r="E109" s="277"/>
      <c r="F109" s="277"/>
      <c r="G109" s="277"/>
      <c r="H109" s="277"/>
      <c r="I109" s="277"/>
      <c r="J109" s="277"/>
      <c r="K109" s="277"/>
      <c r="L109" s="277"/>
      <c r="M109" s="277"/>
      <c r="N109" s="277"/>
      <c r="O109" s="277"/>
      <c r="P109" s="277"/>
      <c r="Q109" s="277"/>
      <c r="R109" s="277"/>
      <c r="S109" s="277"/>
      <c r="T109" s="277"/>
    </row>
    <row r="110" spans="1:20" ht="70.5" customHeight="1" x14ac:dyDescent="0.25">
      <c r="A110" s="277"/>
      <c r="B110" s="277"/>
      <c r="C110" s="277"/>
      <c r="D110" s="277"/>
      <c r="E110" s="277"/>
      <c r="F110" s="277"/>
      <c r="G110" s="277"/>
      <c r="H110" s="277"/>
      <c r="I110" s="277"/>
      <c r="J110" s="277"/>
      <c r="K110" s="277"/>
      <c r="L110" s="277"/>
      <c r="M110" s="277"/>
      <c r="N110" s="277"/>
      <c r="O110" s="277"/>
      <c r="P110" s="277"/>
      <c r="Q110" s="277"/>
      <c r="R110" s="277"/>
      <c r="S110" s="277"/>
      <c r="T110" s="277"/>
    </row>
    <row r="111" spans="1:20" ht="70.5" customHeight="1" x14ac:dyDescent="0.25">
      <c r="A111" s="277"/>
      <c r="B111" s="277"/>
      <c r="C111" s="277"/>
      <c r="D111" s="277"/>
      <c r="E111" s="277"/>
      <c r="F111" s="277"/>
      <c r="G111" s="277"/>
      <c r="H111" s="277"/>
      <c r="I111" s="277"/>
      <c r="J111" s="277"/>
      <c r="K111" s="277"/>
      <c r="L111" s="277"/>
      <c r="M111" s="277"/>
      <c r="N111" s="277"/>
      <c r="O111" s="277"/>
      <c r="P111" s="277"/>
      <c r="Q111" s="277"/>
      <c r="R111" s="277"/>
      <c r="S111" s="277"/>
      <c r="T111" s="277"/>
    </row>
    <row r="112" spans="1:20" ht="70.5" customHeight="1" x14ac:dyDescent="0.25">
      <c r="A112" s="277"/>
      <c r="B112" s="277"/>
      <c r="C112" s="277"/>
      <c r="D112" s="277"/>
      <c r="E112" s="277"/>
      <c r="F112" s="277"/>
      <c r="G112" s="277"/>
      <c r="H112" s="277"/>
      <c r="I112" s="277"/>
      <c r="J112" s="277"/>
      <c r="K112" s="277"/>
      <c r="L112" s="277"/>
      <c r="M112" s="277"/>
      <c r="N112" s="277"/>
      <c r="O112" s="277"/>
      <c r="P112" s="277"/>
      <c r="Q112" s="277"/>
      <c r="R112" s="277"/>
      <c r="S112" s="277"/>
      <c r="T112" s="277"/>
    </row>
    <row r="113" spans="1:20" ht="70.5" customHeight="1" x14ac:dyDescent="0.25">
      <c r="A113" s="277"/>
      <c r="B113" s="277"/>
      <c r="C113" s="277"/>
      <c r="D113" s="277"/>
      <c r="E113" s="277"/>
      <c r="F113" s="277"/>
      <c r="G113" s="277"/>
      <c r="H113" s="277"/>
      <c r="I113" s="277"/>
      <c r="J113" s="277"/>
      <c r="K113" s="277"/>
      <c r="L113" s="277"/>
      <c r="M113" s="277"/>
      <c r="N113" s="277"/>
      <c r="O113" s="277"/>
      <c r="P113" s="277"/>
      <c r="Q113" s="277"/>
      <c r="R113" s="277"/>
      <c r="S113" s="277"/>
      <c r="T113" s="277"/>
    </row>
    <row r="114" spans="1:20" ht="70.5" customHeight="1" x14ac:dyDescent="0.25">
      <c r="A114" s="277"/>
      <c r="B114" s="277"/>
      <c r="C114" s="277"/>
      <c r="D114" s="277"/>
      <c r="E114" s="277"/>
      <c r="F114" s="277"/>
      <c r="G114" s="277"/>
      <c r="H114" s="277"/>
      <c r="I114" s="277"/>
      <c r="J114" s="277"/>
      <c r="K114" s="277"/>
      <c r="L114" s="277"/>
      <c r="M114" s="277"/>
      <c r="N114" s="277"/>
      <c r="O114" s="277"/>
      <c r="P114" s="277"/>
      <c r="Q114" s="277"/>
      <c r="R114" s="277"/>
      <c r="S114" s="277"/>
      <c r="T114" s="277"/>
    </row>
    <row r="115" spans="1:20" ht="70.5" customHeight="1" x14ac:dyDescent="0.25">
      <c r="A115" s="277"/>
      <c r="B115" s="277"/>
      <c r="C115" s="277"/>
      <c r="D115" s="277"/>
      <c r="E115" s="277"/>
      <c r="F115" s="277"/>
      <c r="G115" s="277"/>
      <c r="H115" s="277"/>
      <c r="I115" s="277"/>
      <c r="J115" s="277"/>
      <c r="K115" s="277"/>
      <c r="L115" s="277"/>
      <c r="M115" s="277"/>
      <c r="N115" s="277"/>
      <c r="O115" s="277"/>
      <c r="P115" s="277"/>
      <c r="Q115" s="277"/>
      <c r="R115" s="277"/>
      <c r="S115" s="277"/>
      <c r="T115" s="277"/>
    </row>
    <row r="116" spans="1:20" ht="70.5" customHeight="1" x14ac:dyDescent="0.25">
      <c r="A116" s="277"/>
      <c r="B116" s="277"/>
      <c r="C116" s="277"/>
      <c r="D116" s="277"/>
      <c r="E116" s="277"/>
      <c r="F116" s="277"/>
      <c r="G116" s="277"/>
      <c r="H116" s="277"/>
      <c r="I116" s="277"/>
      <c r="J116" s="277"/>
      <c r="K116" s="277"/>
      <c r="L116" s="277"/>
      <c r="M116" s="277"/>
      <c r="N116" s="277"/>
      <c r="O116" s="277"/>
      <c r="P116" s="277"/>
      <c r="Q116" s="277"/>
      <c r="R116" s="277"/>
      <c r="S116" s="277"/>
      <c r="T116" s="277"/>
    </row>
    <row r="117" spans="1:20" ht="70.5" customHeight="1" x14ac:dyDescent="0.25">
      <c r="A117" s="277"/>
      <c r="B117" s="277"/>
      <c r="C117" s="277"/>
      <c r="D117" s="277"/>
      <c r="E117" s="277"/>
      <c r="F117" s="277"/>
      <c r="G117" s="277"/>
      <c r="H117" s="277"/>
      <c r="I117" s="277"/>
      <c r="J117" s="277"/>
      <c r="K117" s="277"/>
      <c r="L117" s="277"/>
      <c r="M117" s="277"/>
      <c r="N117" s="277"/>
      <c r="O117" s="277"/>
      <c r="P117" s="277"/>
      <c r="Q117" s="277"/>
      <c r="R117" s="277"/>
      <c r="S117" s="277"/>
      <c r="T117" s="277"/>
    </row>
    <row r="118" spans="1:20" ht="70.5" customHeight="1" x14ac:dyDescent="0.25">
      <c r="A118" s="277"/>
      <c r="B118" s="277"/>
      <c r="C118" s="277"/>
      <c r="D118" s="277"/>
      <c r="E118" s="277"/>
      <c r="F118" s="277"/>
      <c r="G118" s="277"/>
      <c r="H118" s="277"/>
      <c r="I118" s="277"/>
      <c r="J118" s="277"/>
      <c r="K118" s="277"/>
      <c r="L118" s="277"/>
      <c r="M118" s="277"/>
      <c r="N118" s="277"/>
      <c r="O118" s="277"/>
      <c r="P118" s="277"/>
      <c r="Q118" s="277"/>
      <c r="R118" s="277"/>
      <c r="S118" s="277"/>
      <c r="T118" s="277"/>
    </row>
    <row r="119" spans="1:20" ht="70.5" customHeight="1" x14ac:dyDescent="0.25">
      <c r="A119" s="277"/>
      <c r="B119" s="277"/>
      <c r="C119" s="277"/>
      <c r="D119" s="277"/>
      <c r="E119" s="277"/>
      <c r="F119" s="277"/>
      <c r="G119" s="277"/>
      <c r="H119" s="277"/>
      <c r="I119" s="277"/>
      <c r="J119" s="277"/>
      <c r="K119" s="277"/>
      <c r="L119" s="277"/>
      <c r="M119" s="277"/>
      <c r="N119" s="277"/>
      <c r="O119" s="277"/>
      <c r="P119" s="277"/>
      <c r="Q119" s="277"/>
      <c r="R119" s="277"/>
      <c r="S119" s="277"/>
      <c r="T119" s="277"/>
    </row>
  </sheetData>
  <mergeCells count="27">
    <mergeCell ref="B47:E47"/>
    <mergeCell ref="O11:R11"/>
    <mergeCell ref="B13:H13"/>
    <mergeCell ref="B14:H14"/>
    <mergeCell ref="T21:T32"/>
    <mergeCell ref="T34:T45"/>
    <mergeCell ref="B46:E46"/>
    <mergeCell ref="H9:M10"/>
    <mergeCell ref="N9:R10"/>
    <mergeCell ref="S9:S12"/>
    <mergeCell ref="T9:T12"/>
    <mergeCell ref="F11:F12"/>
    <mergeCell ref="G11:G12"/>
    <mergeCell ref="H11:H12"/>
    <mergeCell ref="I11:I12"/>
    <mergeCell ref="J11:M11"/>
    <mergeCell ref="N11:N12"/>
    <mergeCell ref="S1:T1"/>
    <mergeCell ref="B3:T4"/>
    <mergeCell ref="A5:T5"/>
    <mergeCell ref="A6:T6"/>
    <mergeCell ref="A9:A12"/>
    <mergeCell ref="B9:B12"/>
    <mergeCell ref="C9:C12"/>
    <mergeCell ref="D9:D12"/>
    <mergeCell ref="E9:E12"/>
    <mergeCell ref="F9:G10"/>
  </mergeCells>
  <hyperlinks>
    <hyperlink ref="B11" location="Par1252" display="Par1252"/>
  </hyperlinks>
  <pageMargins left="0.78740157480314965" right="0.78740157480314965" top="1.1811023622047245" bottom="0.59055118110236227" header="0.31496062992125984" footer="0.31496062992125984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целевые ориентиры</vt:lpstr>
      <vt:lpstr>Лист1</vt:lpstr>
      <vt:lpstr>приложение 3</vt:lpstr>
      <vt:lpstr>Приложение 4</vt:lpstr>
      <vt:lpstr>'Приложение 4'!Заголовки_для_печати</vt:lpstr>
      <vt:lpstr>Лист1!Область_печати</vt:lpstr>
      <vt:lpstr>'Приложение 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Market_A</dc:creator>
  <cp:lastModifiedBy>Rudenova</cp:lastModifiedBy>
  <cp:lastPrinted>2021-03-25T08:27:56Z</cp:lastPrinted>
  <dcterms:created xsi:type="dcterms:W3CDTF">2015-03-26T02:05:55Z</dcterms:created>
  <dcterms:modified xsi:type="dcterms:W3CDTF">2023-03-24T08:18:50Z</dcterms:modified>
</cp:coreProperties>
</file>