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Rudenova\Downloads\"/>
    </mc:Choice>
  </mc:AlternateContent>
  <bookViews>
    <workbookView xWindow="0" yWindow="0" windowWidth="28800" windowHeight="12435"/>
  </bookViews>
  <sheets>
    <sheet name="Прил 1" sheetId="1" r:id="rId1"/>
    <sheet name="Прил 2" sheetId="4" r:id="rId2"/>
    <sheet name="Прил3" sheetId="5" r:id="rId3"/>
    <sheet name="Лист2" sheetId="2" r:id="rId4"/>
    <sheet name="Лист3" sheetId="3" r:id="rId5"/>
  </sheets>
  <definedNames>
    <definedName name="_xlnm._FilterDatabase" localSheetId="1" hidden="1">'Прил 2'!$A$7:$M$47</definedName>
    <definedName name="_xlnm.Print_Titles" localSheetId="0">'Прил 1'!$6:$8</definedName>
    <definedName name="_xlnm.Print_Titles" localSheetId="1">'Прил 2'!$4:$7</definedName>
    <definedName name="_xlnm.Print_Area" localSheetId="0">'Прил 1'!$A$1:$M$33</definedName>
    <definedName name="_xlnm.Print_Area" localSheetId="1">'Прил 2'!$A$1:$M$66</definedName>
    <definedName name="_xlnm.Print_Area" localSheetId="2">Прил3!$A$1:$I$75</definedName>
  </definedNames>
  <calcPr calcId="152511"/>
</workbook>
</file>

<file path=xl/calcChain.xml><?xml version="1.0" encoding="utf-8"?>
<calcChain xmlns="http://schemas.openxmlformats.org/spreadsheetml/2006/main">
  <c r="F69" i="5" l="1"/>
  <c r="F67" i="5"/>
  <c r="H64" i="5"/>
  <c r="G64" i="5"/>
  <c r="E64" i="5"/>
  <c r="F64" i="5" s="1"/>
  <c r="D64" i="5"/>
  <c r="F63" i="5"/>
  <c r="F61" i="5"/>
  <c r="H56" i="5"/>
  <c r="G56" i="5"/>
  <c r="F56" i="5"/>
  <c r="E56" i="5"/>
  <c r="D56" i="5"/>
  <c r="F54" i="5"/>
  <c r="F52" i="5"/>
  <c r="H49" i="5"/>
  <c r="H43" i="5" s="1"/>
  <c r="G49" i="5"/>
  <c r="E49" i="5"/>
  <c r="E43" i="5" s="1"/>
  <c r="F43" i="5" s="1"/>
  <c r="D49" i="5"/>
  <c r="D43" i="5" s="1"/>
  <c r="F46" i="5"/>
  <c r="G43" i="5"/>
  <c r="F41" i="5"/>
  <c r="F39" i="5"/>
  <c r="H36" i="5"/>
  <c r="G36" i="5"/>
  <c r="F36" i="5"/>
  <c r="E36" i="5"/>
  <c r="D36" i="5"/>
  <c r="H34" i="5"/>
  <c r="G34" i="5"/>
  <c r="G29" i="5" s="1"/>
  <c r="E34" i="5"/>
  <c r="F34" i="5" s="1"/>
  <c r="D34" i="5"/>
  <c r="H32" i="5"/>
  <c r="H29" i="5" s="1"/>
  <c r="G32" i="5"/>
  <c r="E32" i="5"/>
  <c r="D32" i="5"/>
  <c r="D29" i="5" s="1"/>
  <c r="E29" i="5"/>
  <c r="F27" i="5"/>
  <c r="H22" i="5"/>
  <c r="G22" i="5"/>
  <c r="E22" i="5"/>
  <c r="F22" i="5" s="1"/>
  <c r="D22" i="5"/>
  <c r="H20" i="5"/>
  <c r="H15" i="5" s="1"/>
  <c r="G20" i="5"/>
  <c r="F20" i="5"/>
  <c r="E20" i="5"/>
  <c r="D20" i="5"/>
  <c r="D15" i="5" s="1"/>
  <c r="G15" i="5"/>
  <c r="E15" i="5"/>
  <c r="F15" i="5" s="1"/>
  <c r="H14" i="5"/>
  <c r="G14" i="5"/>
  <c r="F14" i="5"/>
  <c r="E14" i="5"/>
  <c r="D14" i="5"/>
  <c r="G13" i="5"/>
  <c r="E13" i="5"/>
  <c r="H12" i="5"/>
  <c r="G12" i="5"/>
  <c r="E12" i="5"/>
  <c r="D12" i="5"/>
  <c r="F12" i="5" s="1"/>
  <c r="G11" i="5"/>
  <c r="E11" i="5"/>
  <c r="E8" i="5" s="1"/>
  <c r="H10" i="5"/>
  <c r="G10" i="5"/>
  <c r="F10" i="5"/>
  <c r="E10" i="5"/>
  <c r="D10" i="5"/>
  <c r="G8" i="5"/>
  <c r="J56" i="4"/>
  <c r="J55" i="4"/>
  <c r="L53" i="4"/>
  <c r="K53" i="4"/>
  <c r="I53" i="4"/>
  <c r="J53" i="4" s="1"/>
  <c r="H53" i="4"/>
  <c r="J52" i="4"/>
  <c r="J51" i="4"/>
  <c r="J50" i="4"/>
  <c r="L48" i="4"/>
  <c r="K48" i="4"/>
  <c r="J48" i="4"/>
  <c r="I48" i="4"/>
  <c r="H48" i="4"/>
  <c r="J47" i="4"/>
  <c r="J46" i="4"/>
  <c r="J45" i="4"/>
  <c r="J44" i="4"/>
  <c r="J43" i="4"/>
  <c r="J42" i="4"/>
  <c r="L41" i="4"/>
  <c r="K41" i="4"/>
  <c r="J41" i="4"/>
  <c r="I41" i="4"/>
  <c r="I39" i="4" s="1"/>
  <c r="H41" i="4"/>
  <c r="L39" i="4"/>
  <c r="K39" i="4"/>
  <c r="K21" i="4" s="1"/>
  <c r="H39" i="4"/>
  <c r="J38" i="4"/>
  <c r="J35" i="4" s="1"/>
  <c r="J37" i="4"/>
  <c r="J36" i="4"/>
  <c r="L35" i="4"/>
  <c r="K35" i="4"/>
  <c r="K22" i="4" s="1"/>
  <c r="K12" i="4" s="1"/>
  <c r="I35" i="4"/>
  <c r="H35" i="4"/>
  <c r="L32" i="4"/>
  <c r="K32" i="4"/>
  <c r="I32" i="4"/>
  <c r="H32" i="4"/>
  <c r="J32" i="4" s="1"/>
  <c r="J31" i="4"/>
  <c r="J30" i="4"/>
  <c r="J29" i="4"/>
  <c r="J28" i="4"/>
  <c r="J27" i="4"/>
  <c r="L26" i="4"/>
  <c r="K26" i="4"/>
  <c r="J26" i="4"/>
  <c r="J22" i="4" s="1"/>
  <c r="I26" i="4"/>
  <c r="I23" i="4" s="1"/>
  <c r="J23" i="4" s="1"/>
  <c r="H26" i="4"/>
  <c r="J25" i="4"/>
  <c r="L23" i="4"/>
  <c r="K23" i="4"/>
  <c r="H23" i="4"/>
  <c r="L22" i="4"/>
  <c r="L19" i="4" s="1"/>
  <c r="I22" i="4"/>
  <c r="H22" i="4"/>
  <c r="H19" i="4" s="1"/>
  <c r="L21" i="4"/>
  <c r="H21" i="4"/>
  <c r="J18" i="4"/>
  <c r="L16" i="4"/>
  <c r="L13" i="4" s="1"/>
  <c r="K16" i="4"/>
  <c r="I16" i="4"/>
  <c r="I13" i="4" s="1"/>
  <c r="H16" i="4"/>
  <c r="H13" i="4" s="1"/>
  <c r="L15" i="4"/>
  <c r="K15" i="4"/>
  <c r="J15" i="4"/>
  <c r="I15" i="4"/>
  <c r="I12" i="4" s="1"/>
  <c r="J12" i="4" s="1"/>
  <c r="H15" i="4"/>
  <c r="K13" i="4"/>
  <c r="L12" i="4"/>
  <c r="H12" i="4"/>
  <c r="L11" i="4"/>
  <c r="L9" i="4" s="1"/>
  <c r="H11" i="4"/>
  <c r="H9" i="4" s="1"/>
  <c r="F29" i="5" l="1"/>
  <c r="D13" i="5"/>
  <c r="F13" i="5" s="1"/>
  <c r="H13" i="5"/>
  <c r="F49" i="5"/>
  <c r="F32" i="5"/>
  <c r="D11" i="5"/>
  <c r="D8" i="5" s="1"/>
  <c r="F8" i="5" s="1"/>
  <c r="H11" i="5"/>
  <c r="H8" i="5" s="1"/>
  <c r="J39" i="4"/>
  <c r="J21" i="4" s="1"/>
  <c r="I21" i="4"/>
  <c r="K11" i="4"/>
  <c r="K9" i="4" s="1"/>
  <c r="K19" i="4"/>
  <c r="J13" i="4"/>
  <c r="J16" i="4"/>
  <c r="F11" i="5" l="1"/>
  <c r="I19" i="4"/>
  <c r="J19" i="4" s="1"/>
  <c r="I11" i="4"/>
  <c r="I9" i="4" l="1"/>
  <c r="J9" i="4" s="1"/>
  <c r="J11" i="4"/>
</calcChain>
</file>

<file path=xl/sharedStrings.xml><?xml version="1.0" encoding="utf-8"?>
<sst xmlns="http://schemas.openxmlformats.org/spreadsheetml/2006/main" count="417" uniqueCount="156">
  <si>
    <t>план</t>
  </si>
  <si>
    <t>факт</t>
  </si>
  <si>
    <t>Цель: обеспечение долгосрочной сбалансированности и устойчивости бюджета города Ачинска, повышение качества и прозрачности управления муниципальными финансами</t>
  </si>
  <si>
    <t>Задача 1. Эффективное управление муниципальным долгом</t>
  </si>
  <si>
    <t>Подпрограмма 1. Управление муниципальным долгом города Ачинска</t>
  </si>
  <si>
    <t>Отношение муниципального долга города Ачинска к доходам бюджета города за исключением безвозмездных поступлений</t>
  </si>
  <si>
    <t>%</t>
  </si>
  <si>
    <t>&lt;=100</t>
  </si>
  <si>
    <t>Доля расходов на обслуживание муниципального долга города Ачинска в объеме расходов бюджета города за исключением объема расходов, которые осуществляются за счет субвенций, предоставляемых из бюджетов бюджетной системы РФ</t>
  </si>
  <si>
    <t>&lt;=15</t>
  </si>
  <si>
    <t>Просроченная задолженность по долговым обязательствам города Ачинска</t>
  </si>
  <si>
    <t>тыс. рублей</t>
  </si>
  <si>
    <t xml:space="preserve">Задача 2.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а также повышения эффективности расходов бюджета города   </t>
  </si>
  <si>
    <t>Подпрограмма 2. Обеспечение долгосрочной сбалансированности и устойчивости бюджета города, реализации муниципальной программы и прочие мероприятия</t>
  </si>
  <si>
    <t>Размер дефицита бюджета города (без учета снижения остатков средств на счетах по учету средств бюджета города, разницы между полученными и погашенными бюджетными кредитами) в общем годовом объеме доходов бюджета города без учета объема безвозмездных поступлений и (или) поступлений налоговых доходов по дополнительным нормативам отчислений</t>
  </si>
  <si>
    <t>&lt;=10</t>
  </si>
  <si>
    <t>Доля расходов бюджета города, формируемых в рамках муниципальных программ города Ачинска</t>
  </si>
  <si>
    <t>не менее 95</t>
  </si>
  <si>
    <t>Обеспечение исполнения расходных обязательств (за исключением безвозмездных поступлений)</t>
  </si>
  <si>
    <t>Отсутствие в бюджете города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t>
  </si>
  <si>
    <t>Доля своевременно предоставляемой отчетности в общем объеме представленных отчетов</t>
  </si>
  <si>
    <t>Доля отчетов, составленных в соответствии с установленными требованиями действующего законодательства</t>
  </si>
  <si>
    <t xml:space="preserve"> Увеличение числа обслуживаемых учреждений МБУ «Центр бухгалтерского учета»</t>
  </si>
  <si>
    <t>учреждения</t>
  </si>
  <si>
    <t>не менее 1</t>
  </si>
  <si>
    <t>Соотношение количества фактически проведенных контрольных мероприятий к количеству запланированных</t>
  </si>
  <si>
    <t>Соблюдение установленного порядка составления в отчетном году годового отчета об исполнении бюджета города и срока предоставления его в Контрольно-счетную палату и городской Совет депутатов города Ачинска</t>
  </si>
  <si>
    <t>Разработка и размещение на официальном сайте органов местного самоуправления города Ачинска брошюр «Путеводитель по бюджету города Ачинска»,  «Путеводитель по исполнению бюджета города Ачинска»</t>
  </si>
  <si>
    <t>единиц</t>
  </si>
  <si>
    <t>№ п/п</t>
  </si>
  <si>
    <t>Ед. изм.</t>
  </si>
  <si>
    <t>Плановый период</t>
  </si>
  <si>
    <t>2.1.</t>
  </si>
  <si>
    <t>2.1.1</t>
  </si>
  <si>
    <t>2.1.2</t>
  </si>
  <si>
    <t>2.1.3</t>
  </si>
  <si>
    <t>3</t>
  </si>
  <si>
    <t>3.1</t>
  </si>
  <si>
    <t>3.1.1</t>
  </si>
  <si>
    <t>3.1.2</t>
  </si>
  <si>
    <t>3.1.3</t>
  </si>
  <si>
    <t>3.1.4</t>
  </si>
  <si>
    <t>3.1.5</t>
  </si>
  <si>
    <t>3.1.6</t>
  </si>
  <si>
    <t>3.1.7</t>
  </si>
  <si>
    <t>3.1.8</t>
  </si>
  <si>
    <t>3.1.9</t>
  </si>
  <si>
    <t>3.1.10</t>
  </si>
  <si>
    <t>Информация о целевых показателях и показателях</t>
  </si>
  <si>
    <t>Приложение 1</t>
  </si>
  <si>
    <t xml:space="preserve">результативности муниципальной программы </t>
  </si>
  <si>
    <t>Цель, целевые показатели,задачи, показатели результативности</t>
  </si>
  <si>
    <t>значение на конец года</t>
  </si>
  <si>
    <t>2019 год</t>
  </si>
  <si>
    <t>Примечание ( причины невыполнения показателей по муниципальной программе,выбор действий по преодолению)</t>
  </si>
  <si>
    <t>1</t>
  </si>
  <si>
    <t>2021 год</t>
  </si>
  <si>
    <t>2022 год</t>
  </si>
  <si>
    <t>И.о. руководителя финансового управления администрации города Ачинска</t>
  </si>
  <si>
    <t>Е.А. Глоба</t>
  </si>
  <si>
    <t>Скобелина Оксана Александровна</t>
  </si>
  <si>
    <t>2 37 20</t>
  </si>
  <si>
    <t>города Ачинска «Управление муниципальными финансами » за 2020 год</t>
  </si>
  <si>
    <t>Отклонения (+,-)</t>
  </si>
  <si>
    <t>Весовой критерий</t>
  </si>
  <si>
    <t>В 2020 году - МБДОУ "Детский сад № 38"</t>
  </si>
  <si>
    <t xml:space="preserve">В 2020 году опубликованы брошюры и размещены на официальном сайте органов местного самоуправления города Ачинска  «Путеводитель по исполнению бюджета города за 2019 год», «Путеводитель по бюджету города на 2021 год». </t>
  </si>
  <si>
    <t>2020 год</t>
  </si>
  <si>
    <t>Приложение 2</t>
  </si>
  <si>
    <t xml:space="preserve">Информация об использовании бюджетных ассигнований краевого бюджета, 
 местного бюджета и иных средств
на реализацию отдельных мероприятий муниципальной программы
и подпрограмм с указанием плановых
и фактических значений (с расшифровкой по главным
распорядителям средств местного бюджета, подпрограммам,
отдельным мероприятиям программы, а также по годам
реализации муниципальной программы) за  2020 год
</t>
  </si>
  <si>
    <t>(тыс. руб.)</t>
  </si>
  <si>
    <t>Статус (муниципальная программа, подпрограмма)</t>
  </si>
  <si>
    <t>Наименование  программы, подпрограммы</t>
  </si>
  <si>
    <t>Наименование ГРБС</t>
  </si>
  <si>
    <t>Код бюджетной классификации</t>
  </si>
  <si>
    <t xml:space="preserve">Примечание </t>
  </si>
  <si>
    <t>ГРБС</t>
  </si>
  <si>
    <t>Рз Пр</t>
  </si>
  <si>
    <t>ЦСР</t>
  </si>
  <si>
    <t>ВР</t>
  </si>
  <si>
    <t>отклонения (гр.9-гр.8)</t>
  </si>
  <si>
    <t>Муниципальная программа</t>
  </si>
  <si>
    <t xml:space="preserve">Управление муниципальными финансами </t>
  </si>
  <si>
    <t xml:space="preserve">всего расходные обязательства </t>
  </si>
  <si>
    <t>Х</t>
  </si>
  <si>
    <t>в том числе по ГРБС:</t>
  </si>
  <si>
    <t>администрация города Ачинска</t>
  </si>
  <si>
    <t>финансовое управление администрации города Ачинска</t>
  </si>
  <si>
    <t xml:space="preserve">Подпрограмма 1 </t>
  </si>
  <si>
    <t>Управление муниципальным долгом города Ачинска</t>
  </si>
  <si>
    <t xml:space="preserve"> мероприятие 1.1</t>
  </si>
  <si>
    <t>Осуществление расходов на обслуживание муниципального долга города</t>
  </si>
  <si>
    <t>Отклонение фактического показателя 2020г от планового  обусловлено экономией расходов на обслуживвание муниципального долга за счет привлечения средств со счетов бюджетных учреждений во временное пользование на покрытие кассовых разрывов, использования механизма привлечения заемных средств из федерального бюджета на краткосрочный период под 0,1% годовых и привлечения кредитных ресурсов в сентябре-декабре 2020 года в меньшем объеме, чем было предусмотрено программой муниципальных заимствований</t>
  </si>
  <si>
    <t>Подпрограмма 2</t>
  </si>
  <si>
    <t>Обеспечение долгосрочной сбалансированности и устойчивости бюджета города, реализации муниципальной программы и прочие мероприятия</t>
  </si>
  <si>
    <t>Всего расходные обязательства</t>
  </si>
  <si>
    <t>738</t>
  </si>
  <si>
    <t xml:space="preserve"> мероприятие 2.1</t>
  </si>
  <si>
    <t>Руководство и управление в сфере установленных функций органов местного самоуправления</t>
  </si>
  <si>
    <t>X</t>
  </si>
  <si>
    <t>0106</t>
  </si>
  <si>
    <t>1820008020</t>
  </si>
  <si>
    <t>121</t>
  </si>
  <si>
    <t>Отклонение фактического показателя 2020г от планового обусловлено экономией в связи с нахождением сотрудника в отпуске по уходу за ребенком до 1,5 лет</t>
  </si>
  <si>
    <t>122</t>
  </si>
  <si>
    <t>Отклонение фактического показателя 2020г от планового обусловлено тем, что в связи с эпидемиологической обстановкой обучение сотрудников проходило в онлайн режиме, без выезда в командировку</t>
  </si>
  <si>
    <t>129</t>
  </si>
  <si>
    <t>244</t>
  </si>
  <si>
    <t>Отклонение фактического показателя 2020г от планового  обусловлено экономией расходов на услуги связи и транспортные услуги</t>
  </si>
  <si>
    <t>853</t>
  </si>
  <si>
    <t xml:space="preserve"> мероприятие 2.2</t>
  </si>
  <si>
    <t>Содействие развитию налогового потенциала</t>
  </si>
  <si>
    <t>1820077450</t>
  </si>
  <si>
    <t>111</t>
  </si>
  <si>
    <t>119</t>
  </si>
  <si>
    <t xml:space="preserve"> мероприятие 2.3</t>
  </si>
  <si>
    <t>Обеспечение деятельности муниципальных учреждений</t>
  </si>
  <si>
    <t>0709</t>
  </si>
  <si>
    <t>1820008030</t>
  </si>
  <si>
    <t>Отклонение кассовых расходов от плановых назначений в сумме 43,3 тыс. руб. связано с:
1.возврат в бюджет, т.к. были получены возмещения по страховым взносам в сумме 22,8 тыс.руб.;
2. переходящий остаток на э/энергию в сумме 13,0 тыс.руб.                                                           3.неисполнение кассового плана по сотовой связи в сумме 0,3 тыс.руб., и приобретение мебели в сумме 7,2 тыс.руб.</t>
  </si>
  <si>
    <t>112</t>
  </si>
  <si>
    <t xml:space="preserve"> мероприятие 2.4</t>
  </si>
  <si>
    <t>Обеспечение деятельности муниципальных учреждений (платные услуги)</t>
  </si>
  <si>
    <t>1820008100</t>
  </si>
  <si>
    <t>Отклонение кассовых расходов от плановых назначений в сумме 0,1 тыс. руб. связано с:
1. возврат в бюджет от проведения мероприятия  в сумме 0,1 тыс.руб</t>
  </si>
  <si>
    <t xml:space="preserve"> мероприятие 2.5</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</si>
  <si>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</si>
  <si>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1820007230</t>
  </si>
  <si>
    <t>Отклонение кассовых расходов от плановых назначений в сумме 6,5 тыс. руб. связано с:
1.возврат в бюджет выплаты по заработной плате , т.к. начисление по факту в сумме 5,0 тыс.руб.                                                                                                               2. возврат в бюджет страховых взносов на зар.плату в сумме 1,5 тыс.руб.</t>
  </si>
  <si>
    <t>И.о.руководителя финансового управления администрации города Ачинска</t>
  </si>
  <si>
    <t>Хаматьянова Оксана Викторовна</t>
  </si>
  <si>
    <t>7 37 45</t>
  </si>
  <si>
    <t>Приложение 3</t>
  </si>
  <si>
    <t>Информация об использовании бюджетных ассигнований краевого бюджета, местного бюджета и иных средств на реализацию программы с указанием плановых и фактических значений за 2020 год</t>
  </si>
  <si>
    <t>Статус</t>
  </si>
  <si>
    <t>Наименование муниципальной программы, подпрограммы муниципальной программы</t>
  </si>
  <si>
    <t>Источники финансирования</t>
  </si>
  <si>
    <t>Примечание</t>
  </si>
  <si>
    <t>отклонения (гр.5- гр.4)</t>
  </si>
  <si>
    <t>Управление муниципальными финансами</t>
  </si>
  <si>
    <t>Всего</t>
  </si>
  <si>
    <t>в том числе:</t>
  </si>
  <si>
    <t>федеральный бюджет*</t>
  </si>
  <si>
    <t>краевой бюджет*</t>
  </si>
  <si>
    <t>внебюджетные источники</t>
  </si>
  <si>
    <t>местный бюджет</t>
  </si>
  <si>
    <t>юридические лица</t>
  </si>
  <si>
    <t>Подпрограмма 1</t>
  </si>
  <si>
    <t>внебюджетные  источники</t>
  </si>
  <si>
    <t>Мероприятие 1</t>
  </si>
  <si>
    <t>Мероприятие 2.1</t>
  </si>
  <si>
    <t>Отклонение фактического показателя 2020г от планового обусловлено экономией в связи с нахождением сотрудника в отпуске по уходу за ребенком до 1,5 лет и в связи тем, что из-за эпидемиологической обстановки в стране обучение сотрудников проходило в онлайн режиме, без выезда в командировку</t>
  </si>
  <si>
    <t>Мероприятие 2.2</t>
  </si>
  <si>
    <t>Мероприятие 2.3</t>
  </si>
  <si>
    <t>Мероприятие 2.4</t>
  </si>
  <si>
    <t>Мероприятие 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</si>
</sst>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charset val="204"/>
      <scheme val="minor"/>
    </font>
    <font>
      <sz val="11"/>
      <color theme="1"/>
      <name val="Times New Roman"/>
      <family val="1"/>
      <charset val="204"/>
    </font>
    <font>
      <sz val="10"/>
      <color theme="1"/>
      <name val="Times New Roman"/>
      <family val="1"/>
      <charset val="204"/>
    </font>
    <font>
      <sz val="10"/>
      <color rgb="FF000000"/>
      <name val="Times New Roman"/>
      <family val="1"/>
      <charset val="204"/>
    </font>
    <font>
      <sz val="9"/>
      <color theme="1"/>
      <name val="Times New Roman"/>
      <family val="1"/>
      <charset val="204"/>
    </font>
    <font>
      <sz val="10"/>
      <name val="Times New Roman"/>
      <family val="1"/>
      <charset val="204"/>
    </font>
    <font>
      <b/>
      <sz val="11"/>
      <color theme="1"/>
      <name val="Calibri"/>
      <family val="2"/>
      <charset val="204"/>
      <scheme val="minor"/>
    </font>
    <font>
      <sz val="11"/>
      <name val="Calibri"/>
      <family val="2"/>
      <charset val="204"/>
      <scheme val="minor"/>
    </font>
    <font>
      <sz val="11"/>
      <name val="Times New Roman"/>
      <family val="1"/>
      <charset val="204"/>
    </font>
    <font>
      <b/>
      <sz val="12"/>
      <name val="Times New Roman"/>
      <family val="1"/>
      <charset val="204"/>
    </font>
    <font>
      <sz val="12"/>
      <name val="Times New Roman"/>
      <family val="1"/>
      <charset val="204"/>
    </font>
    <font>
      <sz val="8"/>
      <name val="Times New Roman"/>
      <family val="1"/>
      <charset val="204"/>
    </font>
    <font>
      <sz val="10"/>
      <name val="Calibri"/>
      <family val="2"/>
      <charset val="204"/>
      <scheme val="minor"/>
    </font>
    <font>
      <sz val="12"/>
      <name val="Calibri"/>
      <family val="2"/>
      <charset val="204"/>
      <scheme val="minor"/>
    </font>
    <font>
      <sz val="14"/>
      <name val="Times New Roman"/>
      <family val="1"/>
      <charset val="204"/>
    </font>
    <font>
      <sz val="9"/>
      <name val="Times New Roman"/>
      <family val="1"/>
      <charset val="204"/>
    </font>
    <font>
      <sz val="10"/>
      <color theme="1"/>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70">
    <xf numFmtId="0" fontId="0" fillId="0" borderId="0" xfId="0"/>
    <xf numFmtId="0" fontId="2" fillId="0" borderId="0" xfId="0" applyFont="1"/>
    <xf numFmtId="49" fontId="2" fillId="0" borderId="1" xfId="0" applyNumberFormat="1" applyFont="1" applyBorder="1" applyAlignment="1">
      <alignment horizontal="justify" vertical="top" wrapText="1"/>
    </xf>
    <xf numFmtId="0" fontId="2" fillId="0" borderId="1" xfId="0" applyFont="1" applyBorder="1" applyAlignment="1">
      <alignment wrapText="1"/>
    </xf>
    <xf numFmtId="49" fontId="2" fillId="0" borderId="0" xfId="0" applyNumberFormat="1" applyFont="1"/>
    <xf numFmtId="0" fontId="1" fillId="0" borderId="0" xfId="0" applyFont="1" applyBorder="1" applyAlignment="1">
      <alignment horizontal="center"/>
    </xf>
    <xf numFmtId="0" fontId="2" fillId="0" borderId="0" xfId="0" applyFont="1" applyBorder="1"/>
    <xf numFmtId="0" fontId="1" fillId="0" borderId="0" xfId="0" applyFont="1"/>
    <xf numFmtId="0" fontId="4" fillId="0" borderId="0" xfId="0" applyFont="1"/>
    <xf numFmtId="0" fontId="1" fillId="0" borderId="0" xfId="0" applyFont="1" applyAlignment="1"/>
    <xf numFmtId="0" fontId="2" fillId="0" borderId="0" xfId="0" applyFont="1" applyAlignment="1">
      <alignment horizontal="left"/>
    </xf>
    <xf numFmtId="0" fontId="2" fillId="0" borderId="1" xfId="0" applyFont="1" applyFill="1" applyBorder="1" applyAlignment="1">
      <alignment vertical="top" wrapText="1"/>
    </xf>
    <xf numFmtId="0" fontId="2" fillId="0" borderId="0" xfId="0" applyFont="1" applyAlignment="1"/>
    <xf numFmtId="0" fontId="2" fillId="0" borderId="1" xfId="0" applyFont="1" applyBorder="1" applyAlignment="1">
      <alignment horizontal="center" vertical="top" wrapText="1"/>
    </xf>
    <xf numFmtId="0" fontId="2" fillId="0" borderId="1" xfId="0" applyFont="1" applyBorder="1" applyAlignment="1">
      <alignment vertical="top" wrapText="1"/>
    </xf>
    <xf numFmtId="0" fontId="1" fillId="0" borderId="0" xfId="0" applyFont="1" applyBorder="1" applyAlignment="1">
      <alignment horizontal="center"/>
    </xf>
    <xf numFmtId="49" fontId="2" fillId="0" borderId="1" xfId="0" applyNumberFormat="1" applyFont="1" applyBorder="1" applyAlignment="1">
      <alignment horizontal="center" vertical="top" wrapText="1"/>
    </xf>
    <xf numFmtId="0" fontId="2" fillId="0" borderId="5" xfId="0" applyFont="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1" fillId="0" borderId="0" xfId="0" applyFont="1" applyBorder="1" applyAlignment="1">
      <alignment horizontal="center"/>
    </xf>
    <xf numFmtId="0" fontId="2" fillId="0" borderId="1" xfId="0" applyFont="1" applyBorder="1" applyAlignment="1">
      <alignment horizontal="center" vertical="top" wrapText="1"/>
    </xf>
    <xf numFmtId="49" fontId="2" fillId="0" borderId="0" xfId="0" applyNumberFormat="1" applyFont="1" applyBorder="1" applyAlignment="1">
      <alignment horizontal="justify" vertical="top"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5" fillId="0" borderId="1" xfId="0" applyFont="1" applyFill="1" applyBorder="1" applyAlignment="1">
      <alignment vertical="top" wrapText="1"/>
    </xf>
    <xf numFmtId="0" fontId="1" fillId="0" borderId="0" xfId="0" applyFont="1" applyAlignment="1">
      <alignment horizontal="center"/>
    </xf>
    <xf numFmtId="0" fontId="1" fillId="0" borderId="0" xfId="0" applyFont="1" applyBorder="1" applyAlignment="1">
      <alignment horizontal="center"/>
    </xf>
    <xf numFmtId="0" fontId="2" fillId="0" borderId="1"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 fillId="0" borderId="0" xfId="0" applyFont="1" applyAlignment="1">
      <alignment horizontal="left"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49" fontId="2" fillId="0" borderId="1" xfId="0" applyNumberFormat="1" applyFont="1" applyBorder="1" applyAlignment="1">
      <alignment horizontal="center" vertical="top" wrapText="1"/>
    </xf>
    <xf numFmtId="0" fontId="5" fillId="0" borderId="1" xfId="0" applyFont="1" applyFill="1" applyBorder="1" applyAlignment="1">
      <alignment vertical="top" wrapText="1"/>
    </xf>
    <xf numFmtId="0" fontId="7" fillId="0" borderId="0" xfId="0" applyFont="1" applyFill="1"/>
    <xf numFmtId="0" fontId="7" fillId="0" borderId="0" xfId="0" applyFont="1" applyFill="1" applyAlignment="1">
      <alignment wrapText="1"/>
    </xf>
    <xf numFmtId="0" fontId="7" fillId="0" borderId="0" xfId="0" applyFont="1" applyFill="1" applyAlignment="1"/>
    <xf numFmtId="0" fontId="8" fillId="0" borderId="0" xfId="0" applyFont="1" applyFill="1" applyAlignment="1">
      <alignment horizontal="right"/>
    </xf>
    <xf numFmtId="0" fontId="7" fillId="2" borderId="0" xfId="0" applyFont="1" applyFill="1"/>
    <xf numFmtId="0" fontId="9" fillId="0" borderId="0" xfId="0" applyFont="1" applyFill="1" applyAlignment="1">
      <alignment horizontal="center" wrapText="1"/>
    </xf>
    <xf numFmtId="0" fontId="6" fillId="0" borderId="0" xfId="0" applyFont="1" applyFill="1" applyAlignment="1"/>
    <xf numFmtId="0" fontId="10" fillId="0" borderId="0" xfId="0" applyFont="1" applyFill="1" applyAlignment="1">
      <alignment wrapText="1"/>
    </xf>
    <xf numFmtId="0" fontId="10" fillId="0" borderId="0" xfId="0" applyFont="1" applyFill="1" applyAlignment="1">
      <alignment horizontal="center" wrapText="1"/>
    </xf>
    <xf numFmtId="0" fontId="11" fillId="0" borderId="0" xfId="0" applyFont="1" applyFill="1" applyAlignment="1">
      <alignment horizontal="right"/>
    </xf>
    <xf numFmtId="0" fontId="5" fillId="0" borderId="6" xfId="0" applyFont="1" applyFill="1" applyBorder="1" applyAlignment="1">
      <alignment horizontal="center" vertical="top" wrapText="1"/>
    </xf>
    <xf numFmtId="0" fontId="5" fillId="0" borderId="6" xfId="0" applyFont="1" applyFill="1" applyBorder="1" applyAlignment="1">
      <alignment vertical="top" wrapText="1"/>
    </xf>
    <xf numFmtId="0" fontId="5" fillId="0" borderId="8" xfId="0" applyFont="1" applyFill="1" applyBorder="1" applyAlignment="1">
      <alignment horizontal="center" vertical="top" wrapText="1"/>
    </xf>
    <xf numFmtId="0" fontId="12" fillId="0" borderId="9" xfId="0" applyFont="1" applyFill="1" applyBorder="1" applyAlignment="1"/>
    <xf numFmtId="0" fontId="12" fillId="0" borderId="10" xfId="0" applyFont="1" applyFill="1" applyBorder="1" applyAlignment="1"/>
    <xf numFmtId="0" fontId="0" fillId="0" borderId="9" xfId="0" applyFill="1" applyBorder="1" applyAlignment="1">
      <alignment horizontal="center" wrapText="1"/>
    </xf>
    <xf numFmtId="0" fontId="5" fillId="0" borderId="1" xfId="0" applyFont="1" applyFill="1" applyBorder="1" applyAlignment="1">
      <alignment horizontal="center" vertical="top" wrapText="1"/>
    </xf>
    <xf numFmtId="0" fontId="0" fillId="0" borderId="1" xfId="0" applyFill="1" applyBorder="1" applyAlignment="1">
      <alignment horizontal="center" wrapText="1"/>
    </xf>
    <xf numFmtId="0" fontId="12" fillId="0" borderId="11" xfId="0" applyFont="1" applyFill="1" applyBorder="1" applyAlignment="1"/>
    <xf numFmtId="0" fontId="12" fillId="0" borderId="11" xfId="0" applyFont="1" applyFill="1" applyBorder="1" applyAlignment="1">
      <alignment horizontal="center" wrapText="1"/>
    </xf>
    <xf numFmtId="0" fontId="12" fillId="0" borderId="12" xfId="0" applyFont="1" applyFill="1" applyBorder="1" applyAlignment="1"/>
    <xf numFmtId="0" fontId="12" fillId="0" borderId="13" xfId="0" applyFont="1" applyFill="1" applyBorder="1" applyAlignment="1"/>
    <xf numFmtId="0" fontId="12" fillId="0" borderId="5" xfId="0" applyFont="1" applyFill="1" applyBorder="1" applyAlignment="1"/>
    <xf numFmtId="0" fontId="0" fillId="0" borderId="12" xfId="0" applyFill="1" applyBorder="1" applyAlignment="1">
      <alignment horizontal="center" wrapText="1"/>
    </xf>
    <xf numFmtId="0" fontId="0" fillId="0" borderId="13" xfId="0" applyFill="1" applyBorder="1" applyAlignment="1">
      <alignment horizontal="center" wrapText="1"/>
    </xf>
    <xf numFmtId="0" fontId="5" fillId="0" borderId="6" xfId="0" applyFont="1" applyFill="1" applyBorder="1" applyAlignment="1">
      <alignment horizontal="center" vertical="top"/>
    </xf>
    <xf numFmtId="0" fontId="5" fillId="0" borderId="1"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0" xfId="0" applyFont="1" applyFill="1" applyBorder="1" applyAlignment="1">
      <alignment horizontal="center" vertical="top" wrapText="1"/>
    </xf>
    <xf numFmtId="0" fontId="12" fillId="0" borderId="7" xfId="0" applyFont="1" applyFill="1" applyBorder="1" applyAlignment="1"/>
    <xf numFmtId="0" fontId="12" fillId="0" borderId="7" xfId="0" applyFont="1" applyFill="1" applyBorder="1" applyAlignment="1">
      <alignment horizontal="center" wrapText="1"/>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top"/>
    </xf>
    <xf numFmtId="0" fontId="12"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0" fontId="12" fillId="0" borderId="7" xfId="0" applyFont="1" applyFill="1" applyBorder="1" applyAlignment="1"/>
    <xf numFmtId="0" fontId="12" fillId="0" borderId="7" xfId="0" applyFont="1" applyFill="1" applyBorder="1" applyAlignment="1">
      <alignment horizontal="center" wrapText="1"/>
    </xf>
    <xf numFmtId="0" fontId="5" fillId="0" borderId="7" xfId="0" applyFont="1" applyFill="1" applyBorder="1" applyAlignment="1">
      <alignment horizontal="center" vertical="top"/>
    </xf>
    <xf numFmtId="0" fontId="12" fillId="0" borderId="1"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3" borderId="1" xfId="0" applyFont="1" applyFill="1" applyBorder="1" applyAlignment="1">
      <alignment horizontal="center" vertical="top"/>
    </xf>
    <xf numFmtId="164" fontId="5" fillId="3" borderId="3" xfId="0" applyNumberFormat="1" applyFont="1" applyFill="1" applyBorder="1" applyAlignment="1">
      <alignment horizontal="center" vertical="top"/>
    </xf>
    <xf numFmtId="164" fontId="5" fillId="0" borderId="1" xfId="0" applyNumberFormat="1" applyFont="1" applyFill="1" applyBorder="1" applyAlignment="1">
      <alignment horizontal="center" vertical="top" wrapText="1"/>
    </xf>
    <xf numFmtId="0" fontId="7" fillId="4" borderId="0" xfId="0" applyFont="1" applyFill="1"/>
    <xf numFmtId="164" fontId="5" fillId="0" borderId="3" xfId="0" applyNumberFormat="1" applyFont="1" applyFill="1" applyBorder="1" applyAlignment="1">
      <alignment horizontal="center" vertical="top"/>
    </xf>
    <xf numFmtId="164" fontId="5" fillId="0" borderId="1" xfId="0" applyNumberFormat="1" applyFont="1" applyFill="1" applyBorder="1" applyAlignment="1">
      <alignment horizontal="center" vertical="top"/>
    </xf>
    <xf numFmtId="0" fontId="5" fillId="3" borderId="1" xfId="0" applyFont="1" applyFill="1" applyBorder="1" applyAlignment="1">
      <alignment horizontal="center" vertical="top" wrapText="1"/>
    </xf>
    <xf numFmtId="0" fontId="5" fillId="5" borderId="1" xfId="0" applyFont="1" applyFill="1" applyBorder="1" applyAlignment="1">
      <alignment horizontal="center" vertical="top"/>
    </xf>
    <xf numFmtId="164" fontId="5" fillId="5" borderId="1" xfId="0" applyNumberFormat="1" applyFont="1" applyFill="1" applyBorder="1" applyAlignment="1">
      <alignment horizontal="center" vertical="top" wrapText="1"/>
    </xf>
    <xf numFmtId="164" fontId="5" fillId="5" borderId="3" xfId="0" applyNumberFormat="1" applyFont="1" applyFill="1" applyBorder="1" applyAlignment="1">
      <alignment horizontal="center" vertical="top"/>
    </xf>
    <xf numFmtId="0" fontId="7" fillId="6" borderId="0" xfId="0" applyFont="1" applyFill="1"/>
    <xf numFmtId="0" fontId="5" fillId="5" borderId="1" xfId="0"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0" fontId="5" fillId="0" borderId="6" xfId="0" applyFont="1" applyFill="1" applyBorder="1" applyAlignment="1">
      <alignment horizontal="left" vertical="top" wrapText="1"/>
    </xf>
    <xf numFmtId="0" fontId="5" fillId="7" borderId="1" xfId="0" applyFont="1" applyFill="1" applyBorder="1" applyAlignment="1">
      <alignment horizontal="center" vertical="top" wrapText="1"/>
    </xf>
    <xf numFmtId="0" fontId="5" fillId="7" borderId="1" xfId="0" applyFont="1" applyFill="1" applyBorder="1" applyAlignment="1">
      <alignment horizontal="center" vertical="top"/>
    </xf>
    <xf numFmtId="164" fontId="5" fillId="7" borderId="1" xfId="0" applyNumberFormat="1" applyFont="1" applyFill="1" applyBorder="1" applyAlignment="1">
      <alignment horizontal="center" vertical="top" wrapText="1"/>
    </xf>
    <xf numFmtId="164" fontId="5" fillId="7" borderId="3" xfId="0" applyNumberFormat="1" applyFont="1" applyFill="1" applyBorder="1" applyAlignment="1">
      <alignment horizontal="center" vertical="top"/>
    </xf>
    <xf numFmtId="0" fontId="5" fillId="0" borderId="11"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 xfId="0" applyFont="1" applyFill="1" applyBorder="1" applyAlignment="1">
      <alignment horizontal="center" vertical="top"/>
    </xf>
    <xf numFmtId="49" fontId="5" fillId="0" borderId="1" xfId="0" applyNumberFormat="1" applyFont="1" applyFill="1" applyBorder="1" applyAlignment="1">
      <alignment vertical="top" wrapText="1"/>
    </xf>
    <xf numFmtId="49" fontId="5" fillId="5" borderId="1" xfId="0" applyNumberFormat="1" applyFont="1" applyFill="1" applyBorder="1" applyAlignment="1">
      <alignment horizontal="center" vertical="top" wrapText="1"/>
    </xf>
    <xf numFmtId="49" fontId="5" fillId="7" borderId="1" xfId="0" applyNumberFormat="1" applyFont="1" applyFill="1" applyBorder="1" applyAlignment="1">
      <alignment horizontal="center" vertical="top" wrapText="1"/>
    </xf>
    <xf numFmtId="2" fontId="5" fillId="0" borderId="1" xfId="0" applyNumberFormat="1" applyFont="1" applyFill="1" applyBorder="1" applyAlignment="1">
      <alignment vertical="top" wrapText="1"/>
    </xf>
    <xf numFmtId="164" fontId="5" fillId="7" borderId="1" xfId="0" applyNumberFormat="1" applyFont="1" applyFill="1" applyBorder="1" applyAlignment="1">
      <alignment horizontal="center" vertical="top"/>
    </xf>
    <xf numFmtId="49"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xf>
    <xf numFmtId="164" fontId="5" fillId="0" borderId="3" xfId="0" applyNumberFormat="1" applyFont="1" applyFill="1" applyBorder="1" applyAlignment="1">
      <alignment horizontal="center" vertical="top" wrapText="1"/>
    </xf>
    <xf numFmtId="1" fontId="5" fillId="7"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0" fillId="0" borderId="11" xfId="0" applyFill="1" applyBorder="1" applyAlignment="1">
      <alignment horizontal="left" vertical="top" wrapText="1"/>
    </xf>
    <xf numFmtId="164" fontId="5" fillId="0" borderId="6" xfId="0" applyNumberFormat="1" applyFont="1" applyFill="1" applyBorder="1" applyAlignment="1">
      <alignment horizontal="left" vertical="top" wrapText="1"/>
    </xf>
    <xf numFmtId="164" fontId="5" fillId="0" borderId="11" xfId="0" applyNumberFormat="1" applyFont="1" applyFill="1" applyBorder="1" applyAlignment="1">
      <alignment horizontal="left" vertical="top" wrapText="1"/>
    </xf>
    <xf numFmtId="0" fontId="0" fillId="0" borderId="7" xfId="0" applyFill="1" applyBorder="1" applyAlignment="1">
      <alignment horizontal="left" vertical="top" wrapText="1"/>
    </xf>
    <xf numFmtId="164" fontId="5" fillId="0" borderId="7"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5" fillId="0" borderId="7" xfId="0"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1" fontId="5" fillId="0"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top"/>
    </xf>
    <xf numFmtId="164" fontId="5"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center" vertical="top"/>
    </xf>
    <xf numFmtId="0" fontId="10" fillId="0" borderId="0" xfId="0" applyFont="1" applyFill="1" applyAlignment="1"/>
    <xf numFmtId="0" fontId="13" fillId="0" borderId="0" xfId="0" applyFont="1" applyFill="1"/>
    <xf numFmtId="0" fontId="5" fillId="0" borderId="0" xfId="0" applyFont="1" applyFill="1" applyAlignment="1"/>
    <xf numFmtId="0" fontId="10" fillId="0" borderId="0" xfId="0" applyFont="1" applyFill="1"/>
    <xf numFmtId="0" fontId="13" fillId="0" borderId="0" xfId="0" applyFont="1" applyFill="1" applyAlignment="1">
      <alignment wrapText="1"/>
    </xf>
    <xf numFmtId="0" fontId="13" fillId="0" borderId="0" xfId="0" applyFont="1" applyFill="1" applyAlignment="1"/>
    <xf numFmtId="0" fontId="12" fillId="0" borderId="0" xfId="0" applyFont="1" applyFill="1"/>
    <xf numFmtId="0" fontId="14" fillId="0" borderId="0" xfId="0" applyFont="1" applyFill="1"/>
    <xf numFmtId="0" fontId="14" fillId="0" borderId="0" xfId="0" applyFont="1" applyFill="1" applyAlignment="1">
      <alignment wrapText="1"/>
    </xf>
    <xf numFmtId="0" fontId="14" fillId="0" borderId="0" xfId="0" applyFont="1" applyFill="1" applyAlignment="1"/>
    <xf numFmtId="0" fontId="12" fillId="0" borderId="0" xfId="0" applyFont="1" applyFill="1" applyAlignment="1"/>
    <xf numFmtId="0" fontId="5" fillId="0" borderId="0" xfId="0" applyFont="1" applyFill="1"/>
    <xf numFmtId="0" fontId="5" fillId="0" borderId="0" xfId="0" applyFont="1" applyFill="1" applyAlignment="1">
      <alignment wrapText="1"/>
    </xf>
    <xf numFmtId="0" fontId="12" fillId="0" borderId="0" xfId="0" applyFont="1" applyFill="1" applyAlignment="1">
      <alignment wrapText="1"/>
    </xf>
    <xf numFmtId="49" fontId="5" fillId="0" borderId="0" xfId="0" applyNumberFormat="1" applyFont="1" applyFill="1"/>
    <xf numFmtId="0" fontId="11" fillId="0" borderId="0" xfId="0" applyFont="1" applyFill="1"/>
    <xf numFmtId="0" fontId="11" fillId="0" borderId="0" xfId="0" applyFont="1" applyFill="1" applyAlignment="1">
      <alignment wrapText="1"/>
    </xf>
    <xf numFmtId="0" fontId="8" fillId="0" borderId="0" xfId="0" applyFont="1" applyFill="1" applyAlignment="1">
      <alignment horizontal="right"/>
    </xf>
    <xf numFmtId="0" fontId="15" fillId="0" borderId="0" xfId="0" applyFont="1" applyFill="1" applyAlignment="1">
      <alignment horizontal="right"/>
    </xf>
    <xf numFmtId="0" fontId="5" fillId="0" borderId="4"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NumberFormat="1" applyFont="1" applyFill="1" applyBorder="1" applyAlignment="1">
      <alignment horizontal="center" vertical="top" wrapText="1"/>
    </xf>
    <xf numFmtId="0" fontId="12" fillId="4" borderId="0" xfId="0" applyFont="1" applyFill="1"/>
    <xf numFmtId="164" fontId="5" fillId="5" borderId="1" xfId="0" applyNumberFormat="1" applyFont="1" applyFill="1" applyBorder="1" applyAlignment="1">
      <alignment horizontal="center" vertical="top"/>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0" borderId="1" xfId="0" applyNumberFormat="1" applyFont="1" applyFill="1" applyBorder="1" applyAlignment="1">
      <alignment horizontal="left" vertical="top" wrapText="1"/>
    </xf>
    <xf numFmtId="0" fontId="5" fillId="0" borderId="7" xfId="0" applyFont="1" applyFill="1" applyBorder="1" applyAlignment="1">
      <alignment horizontal="justify" vertical="top" wrapText="1"/>
    </xf>
    <xf numFmtId="164" fontId="5" fillId="7" borderId="3" xfId="0" applyNumberFormat="1" applyFont="1" applyFill="1" applyBorder="1" applyAlignment="1">
      <alignment horizontal="center" vertical="top" wrapText="1"/>
    </xf>
    <xf numFmtId="0" fontId="12" fillId="0" borderId="0" xfId="0" applyFont="1"/>
    <xf numFmtId="0" fontId="16" fillId="0" borderId="1" xfId="0" applyFont="1" applyFill="1" applyBorder="1" applyAlignment="1">
      <alignment horizontal="center" vertical="center" wrapText="1"/>
    </xf>
    <xf numFmtId="0" fontId="8" fillId="0" borderId="0" xfId="0" applyFont="1" applyFill="1"/>
    <xf numFmtId="0" fontId="15" fillId="0" borderId="0" xfId="0" applyFont="1" applyFill="1"/>
    <xf numFmtId="0" fontId="7" fillId="0" borderId="0" xfId="0"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view="pageBreakPreview" zoomScaleSheetLayoutView="100" workbookViewId="0">
      <selection activeCell="H7" sqref="H7:H8"/>
    </sheetView>
  </sheetViews>
  <sheetFormatPr defaultColWidth="9.140625" defaultRowHeight="12.75" x14ac:dyDescent="0.2"/>
  <cols>
    <col min="1" max="1" width="6.5703125" style="4" customWidth="1"/>
    <col min="2" max="2" width="22.42578125" style="1" customWidth="1"/>
    <col min="3" max="3" width="8.140625" style="1" customWidth="1"/>
    <col min="4" max="4" width="9.85546875" style="1" customWidth="1"/>
    <col min="5" max="7" width="9.140625" style="1"/>
    <col min="8" max="8" width="14.85546875" style="1" customWidth="1"/>
    <col min="9" max="9" width="9.7109375" style="1" customWidth="1"/>
    <col min="10" max="10" width="10.5703125" style="1" customWidth="1"/>
    <col min="11" max="11" width="20.28515625" style="1" customWidth="1"/>
    <col min="12" max="12" width="0.140625" style="1" hidden="1" customWidth="1"/>
    <col min="13" max="13" width="0.140625" style="1" customWidth="1"/>
    <col min="14" max="16384" width="9.140625" style="1"/>
  </cols>
  <sheetData>
    <row r="1" spans="1:12" x14ac:dyDescent="0.2">
      <c r="K1" s="1" t="s">
        <v>49</v>
      </c>
    </row>
    <row r="2" spans="1:12" ht="15" x14ac:dyDescent="0.25">
      <c r="A2" s="28" t="s">
        <v>48</v>
      </c>
      <c r="B2" s="28"/>
      <c r="C2" s="28"/>
      <c r="D2" s="28"/>
      <c r="E2" s="28"/>
      <c r="F2" s="28"/>
      <c r="G2" s="28"/>
      <c r="H2" s="28"/>
      <c r="I2" s="28"/>
      <c r="J2" s="28"/>
      <c r="K2" s="28"/>
    </row>
    <row r="3" spans="1:12" ht="15" x14ac:dyDescent="0.25">
      <c r="A3" s="28" t="s">
        <v>50</v>
      </c>
      <c r="B3" s="28"/>
      <c r="C3" s="28"/>
      <c r="D3" s="28"/>
      <c r="E3" s="28"/>
      <c r="F3" s="28"/>
      <c r="G3" s="28"/>
      <c r="H3" s="28"/>
      <c r="I3" s="28"/>
      <c r="J3" s="28"/>
      <c r="K3" s="28"/>
    </row>
    <row r="4" spans="1:12" ht="15" x14ac:dyDescent="0.25">
      <c r="A4" s="29" t="s">
        <v>62</v>
      </c>
      <c r="B4" s="29"/>
      <c r="C4" s="29"/>
      <c r="D4" s="29"/>
      <c r="E4" s="29"/>
      <c r="F4" s="29"/>
      <c r="G4" s="29"/>
      <c r="H4" s="29"/>
      <c r="I4" s="29"/>
      <c r="J4" s="29"/>
      <c r="K4" s="29"/>
    </row>
    <row r="5" spans="1:12" s="6" customFormat="1" ht="15" x14ac:dyDescent="0.25">
      <c r="A5" s="5"/>
      <c r="B5" s="5"/>
      <c r="C5" s="5"/>
      <c r="D5" s="5"/>
      <c r="E5" s="5"/>
      <c r="F5" s="15"/>
      <c r="G5" s="15"/>
      <c r="H5" s="22"/>
      <c r="I5" s="5"/>
      <c r="J5" s="5"/>
      <c r="K5" s="5"/>
    </row>
    <row r="6" spans="1:12" ht="111.75" customHeight="1" x14ac:dyDescent="0.2">
      <c r="A6" s="38" t="s">
        <v>29</v>
      </c>
      <c r="B6" s="30" t="s">
        <v>51</v>
      </c>
      <c r="C6" s="30" t="s">
        <v>30</v>
      </c>
      <c r="D6" s="30" t="s">
        <v>64</v>
      </c>
      <c r="E6" s="23" t="s">
        <v>53</v>
      </c>
      <c r="F6" s="31" t="s">
        <v>67</v>
      </c>
      <c r="G6" s="31"/>
      <c r="H6" s="32"/>
      <c r="I6" s="30" t="s">
        <v>31</v>
      </c>
      <c r="J6" s="30"/>
      <c r="K6" s="30" t="s">
        <v>54</v>
      </c>
      <c r="L6" s="30"/>
    </row>
    <row r="7" spans="1:12" ht="31.15" customHeight="1" x14ac:dyDescent="0.2">
      <c r="A7" s="38"/>
      <c r="B7" s="30"/>
      <c r="C7" s="30"/>
      <c r="D7" s="30"/>
      <c r="E7" s="30" t="s">
        <v>1</v>
      </c>
      <c r="F7" s="37" t="s">
        <v>52</v>
      </c>
      <c r="G7" s="32"/>
      <c r="H7" s="33" t="s">
        <v>63</v>
      </c>
      <c r="I7" s="30" t="s">
        <v>56</v>
      </c>
      <c r="J7" s="30" t="s">
        <v>57</v>
      </c>
      <c r="K7" s="30"/>
      <c r="L7" s="30"/>
    </row>
    <row r="8" spans="1:12" ht="21" customHeight="1" x14ac:dyDescent="0.2">
      <c r="A8" s="38"/>
      <c r="B8" s="30"/>
      <c r="C8" s="30"/>
      <c r="D8" s="30"/>
      <c r="E8" s="30"/>
      <c r="F8" s="13" t="s">
        <v>0</v>
      </c>
      <c r="G8" s="13" t="s">
        <v>1</v>
      </c>
      <c r="H8" s="34"/>
      <c r="I8" s="30"/>
      <c r="J8" s="30"/>
      <c r="K8" s="30"/>
      <c r="L8" s="30"/>
    </row>
    <row r="9" spans="1:12" x14ac:dyDescent="0.2">
      <c r="A9" s="16" t="s">
        <v>55</v>
      </c>
      <c r="B9" s="13">
        <v>2</v>
      </c>
      <c r="C9" s="13">
        <v>3</v>
      </c>
      <c r="D9" s="13">
        <v>4</v>
      </c>
      <c r="E9" s="13">
        <v>5</v>
      </c>
      <c r="F9" s="21">
        <v>6</v>
      </c>
      <c r="G9" s="21">
        <v>7</v>
      </c>
      <c r="H9" s="23">
        <v>8</v>
      </c>
      <c r="I9" s="21">
        <v>9</v>
      </c>
      <c r="J9" s="21">
        <v>10</v>
      </c>
      <c r="K9" s="21">
        <v>11</v>
      </c>
      <c r="L9" s="17"/>
    </row>
    <row r="10" spans="1:12" ht="37.5" customHeight="1" x14ac:dyDescent="0.2">
      <c r="A10" s="2">
        <v>1</v>
      </c>
      <c r="B10" s="36" t="s">
        <v>2</v>
      </c>
      <c r="C10" s="36"/>
      <c r="D10" s="36"/>
      <c r="E10" s="36"/>
      <c r="F10" s="36"/>
      <c r="G10" s="36"/>
      <c r="H10" s="36"/>
      <c r="I10" s="36"/>
      <c r="J10" s="36"/>
      <c r="K10" s="36"/>
      <c r="L10" s="36"/>
    </row>
    <row r="11" spans="1:12" ht="18" customHeight="1" x14ac:dyDescent="0.2">
      <c r="A11" s="2">
        <v>2</v>
      </c>
      <c r="B11" s="36" t="s">
        <v>3</v>
      </c>
      <c r="C11" s="36"/>
      <c r="D11" s="36"/>
      <c r="E11" s="36"/>
      <c r="F11" s="36"/>
      <c r="G11" s="36"/>
      <c r="H11" s="36"/>
      <c r="I11" s="36"/>
      <c r="J11" s="36"/>
      <c r="K11" s="36"/>
      <c r="L11" s="36"/>
    </row>
    <row r="12" spans="1:12" ht="27" customHeight="1" x14ac:dyDescent="0.2">
      <c r="A12" s="2" t="s">
        <v>32</v>
      </c>
      <c r="B12" s="36" t="s">
        <v>4</v>
      </c>
      <c r="C12" s="36"/>
      <c r="D12" s="36"/>
      <c r="E12" s="36"/>
      <c r="F12" s="36"/>
      <c r="G12" s="36"/>
      <c r="H12" s="36"/>
      <c r="I12" s="36"/>
      <c r="J12" s="36"/>
      <c r="K12" s="36"/>
      <c r="L12" s="36"/>
    </row>
    <row r="13" spans="1:12" ht="102" customHeight="1" x14ac:dyDescent="0.2">
      <c r="A13" s="2" t="s">
        <v>33</v>
      </c>
      <c r="B13" s="14" t="s">
        <v>5</v>
      </c>
      <c r="C13" s="14" t="s">
        <v>6</v>
      </c>
      <c r="D13" s="13">
        <v>0.06</v>
      </c>
      <c r="E13" s="13">
        <v>14.2</v>
      </c>
      <c r="F13" s="13" t="s">
        <v>7</v>
      </c>
      <c r="G13" s="13">
        <v>18.399999999999999</v>
      </c>
      <c r="H13" s="23">
        <v>0</v>
      </c>
      <c r="I13" s="13" t="s">
        <v>7</v>
      </c>
      <c r="J13" s="13" t="s">
        <v>7</v>
      </c>
      <c r="K13" s="19"/>
      <c r="L13" s="3"/>
    </row>
    <row r="14" spans="1:12" ht="159" customHeight="1" x14ac:dyDescent="0.2">
      <c r="A14" s="2" t="s">
        <v>34</v>
      </c>
      <c r="B14" s="14" t="s">
        <v>8</v>
      </c>
      <c r="C14" s="14" t="s">
        <v>6</v>
      </c>
      <c r="D14" s="13">
        <v>0.06</v>
      </c>
      <c r="E14" s="13">
        <v>0.11</v>
      </c>
      <c r="F14" s="13" t="s">
        <v>9</v>
      </c>
      <c r="G14" s="13">
        <v>0.23</v>
      </c>
      <c r="H14" s="23">
        <v>0</v>
      </c>
      <c r="I14" s="13" t="s">
        <v>9</v>
      </c>
      <c r="J14" s="13" t="s">
        <v>9</v>
      </c>
      <c r="K14" s="19"/>
      <c r="L14" s="3"/>
    </row>
    <row r="15" spans="1:12" ht="51" x14ac:dyDescent="0.2">
      <c r="A15" s="2" t="s">
        <v>35</v>
      </c>
      <c r="B15" s="20" t="s">
        <v>10</v>
      </c>
      <c r="C15" s="14" t="s">
        <v>11</v>
      </c>
      <c r="D15" s="13">
        <v>0.15</v>
      </c>
      <c r="E15" s="13">
        <v>0</v>
      </c>
      <c r="F15" s="13">
        <v>0</v>
      </c>
      <c r="G15" s="13">
        <v>0</v>
      </c>
      <c r="H15" s="23">
        <v>0</v>
      </c>
      <c r="I15" s="13">
        <v>0</v>
      </c>
      <c r="J15" s="13">
        <v>0</v>
      </c>
      <c r="K15" s="19"/>
      <c r="L15" s="3"/>
    </row>
    <row r="16" spans="1:12" ht="38.25" customHeight="1" x14ac:dyDescent="0.2">
      <c r="A16" s="2" t="s">
        <v>36</v>
      </c>
      <c r="B16" s="36" t="s">
        <v>12</v>
      </c>
      <c r="C16" s="36"/>
      <c r="D16" s="36"/>
      <c r="E16" s="36"/>
      <c r="F16" s="36"/>
      <c r="G16" s="36"/>
      <c r="H16" s="36"/>
      <c r="I16" s="36"/>
      <c r="J16" s="36"/>
      <c r="K16" s="36"/>
      <c r="L16" s="36"/>
    </row>
    <row r="17" spans="1:12" ht="30.75" customHeight="1" x14ac:dyDescent="0.2">
      <c r="A17" s="2" t="s">
        <v>37</v>
      </c>
      <c r="B17" s="36" t="s">
        <v>13</v>
      </c>
      <c r="C17" s="36"/>
      <c r="D17" s="36"/>
      <c r="E17" s="36"/>
      <c r="F17" s="36"/>
      <c r="G17" s="36"/>
      <c r="H17" s="36"/>
      <c r="I17" s="36"/>
      <c r="J17" s="36"/>
      <c r="K17" s="36"/>
      <c r="L17" s="36"/>
    </row>
    <row r="18" spans="1:12" ht="227.25" customHeight="1" x14ac:dyDescent="0.2">
      <c r="A18" s="2" t="s">
        <v>38</v>
      </c>
      <c r="B18" s="14" t="s">
        <v>14</v>
      </c>
      <c r="C18" s="14" t="s">
        <v>6</v>
      </c>
      <c r="D18" s="14">
        <v>7.0000000000000007E-2</v>
      </c>
      <c r="E18" s="13">
        <v>3.2</v>
      </c>
      <c r="F18" s="13" t="s">
        <v>15</v>
      </c>
      <c r="G18" s="13">
        <v>4.2</v>
      </c>
      <c r="H18" s="23">
        <v>0</v>
      </c>
      <c r="I18" s="13" t="s">
        <v>15</v>
      </c>
      <c r="J18" s="13" t="s">
        <v>15</v>
      </c>
      <c r="K18" s="19"/>
      <c r="L18" s="19"/>
    </row>
    <row r="19" spans="1:12" ht="135.75" customHeight="1" x14ac:dyDescent="0.2">
      <c r="A19" s="2" t="s">
        <v>39</v>
      </c>
      <c r="B19" s="14" t="s">
        <v>16</v>
      </c>
      <c r="C19" s="14" t="s">
        <v>6</v>
      </c>
      <c r="D19" s="14">
        <v>0.15</v>
      </c>
      <c r="E19" s="13">
        <v>95.2</v>
      </c>
      <c r="F19" s="13" t="s">
        <v>17</v>
      </c>
      <c r="G19" s="13">
        <v>95.4</v>
      </c>
      <c r="H19" s="23">
        <v>0</v>
      </c>
      <c r="I19" s="13" t="s">
        <v>17</v>
      </c>
      <c r="J19" s="14" t="s">
        <v>17</v>
      </c>
      <c r="K19" s="11"/>
      <c r="L19" s="19"/>
    </row>
    <row r="20" spans="1:12" ht="83.25" customHeight="1" x14ac:dyDescent="0.2">
      <c r="A20" s="2" t="s">
        <v>40</v>
      </c>
      <c r="B20" s="14" t="s">
        <v>18</v>
      </c>
      <c r="C20" s="14" t="s">
        <v>6</v>
      </c>
      <c r="D20" s="13">
        <v>7.0000000000000007E-2</v>
      </c>
      <c r="E20" s="13">
        <v>97.1</v>
      </c>
      <c r="F20" s="14" t="s">
        <v>17</v>
      </c>
      <c r="G20" s="13">
        <v>97.3</v>
      </c>
      <c r="H20" s="23">
        <v>0</v>
      </c>
      <c r="I20" s="14" t="s">
        <v>17</v>
      </c>
      <c r="J20" s="14" t="s">
        <v>17</v>
      </c>
      <c r="K20" s="30"/>
      <c r="L20" s="30"/>
    </row>
    <row r="21" spans="1:12" ht="127.5" x14ac:dyDescent="0.2">
      <c r="A21" s="2" t="s">
        <v>41</v>
      </c>
      <c r="B21" s="14" t="s">
        <v>19</v>
      </c>
      <c r="C21" s="14" t="s">
        <v>11</v>
      </c>
      <c r="D21" s="13">
        <v>0.15</v>
      </c>
      <c r="E21" s="13">
        <v>0</v>
      </c>
      <c r="F21" s="13">
        <v>0</v>
      </c>
      <c r="G21" s="13">
        <v>0</v>
      </c>
      <c r="H21" s="23">
        <v>0</v>
      </c>
      <c r="I21" s="13">
        <v>0</v>
      </c>
      <c r="J21" s="13">
        <v>0</v>
      </c>
      <c r="K21" s="36"/>
      <c r="L21" s="36"/>
    </row>
    <row r="22" spans="1:12" ht="83.25" customHeight="1" x14ac:dyDescent="0.2">
      <c r="A22" s="2" t="s">
        <v>42</v>
      </c>
      <c r="B22" s="14" t="s">
        <v>20</v>
      </c>
      <c r="C22" s="14" t="s">
        <v>6</v>
      </c>
      <c r="D22" s="13">
        <v>0.04</v>
      </c>
      <c r="E22" s="13">
        <v>100</v>
      </c>
      <c r="F22" s="13">
        <v>100</v>
      </c>
      <c r="G22" s="13">
        <v>100</v>
      </c>
      <c r="H22" s="23">
        <v>0</v>
      </c>
      <c r="I22" s="13">
        <v>100</v>
      </c>
      <c r="J22" s="13">
        <v>100</v>
      </c>
      <c r="K22" s="36"/>
      <c r="L22" s="36"/>
    </row>
    <row r="23" spans="1:12" ht="98.25" customHeight="1" x14ac:dyDescent="0.2">
      <c r="A23" s="2" t="s">
        <v>43</v>
      </c>
      <c r="B23" s="14" t="s">
        <v>21</v>
      </c>
      <c r="C23" s="14" t="s">
        <v>6</v>
      </c>
      <c r="D23" s="13">
        <v>0.05</v>
      </c>
      <c r="E23" s="13">
        <v>100</v>
      </c>
      <c r="F23" s="13">
        <v>100</v>
      </c>
      <c r="G23" s="13">
        <v>100</v>
      </c>
      <c r="H23" s="23">
        <v>0</v>
      </c>
      <c r="I23" s="13">
        <v>100</v>
      </c>
      <c r="J23" s="13">
        <v>100</v>
      </c>
      <c r="K23" s="36"/>
      <c r="L23" s="36"/>
    </row>
    <row r="24" spans="1:12" ht="66.599999999999994" customHeight="1" x14ac:dyDescent="0.2">
      <c r="A24" s="2" t="s">
        <v>44</v>
      </c>
      <c r="B24" s="14" t="s">
        <v>22</v>
      </c>
      <c r="C24" s="14" t="s">
        <v>23</v>
      </c>
      <c r="D24" s="13">
        <v>0.04</v>
      </c>
      <c r="E24" s="18">
        <v>0</v>
      </c>
      <c r="F24" s="13" t="s">
        <v>24</v>
      </c>
      <c r="G24" s="18">
        <v>1</v>
      </c>
      <c r="H24" s="18">
        <v>0</v>
      </c>
      <c r="I24" s="13" t="s">
        <v>24</v>
      </c>
      <c r="J24" s="13" t="s">
        <v>24</v>
      </c>
      <c r="K24" s="39" t="s">
        <v>65</v>
      </c>
      <c r="L24" s="39"/>
    </row>
    <row r="25" spans="1:12" ht="73.900000000000006" customHeight="1" x14ac:dyDescent="0.2">
      <c r="A25" s="2" t="s">
        <v>45</v>
      </c>
      <c r="B25" s="14" t="s">
        <v>25</v>
      </c>
      <c r="C25" s="14" t="s">
        <v>6</v>
      </c>
      <c r="D25" s="13">
        <v>0.06</v>
      </c>
      <c r="E25" s="13">
        <v>100</v>
      </c>
      <c r="F25" s="13">
        <v>100</v>
      </c>
      <c r="G25" s="13">
        <v>100</v>
      </c>
      <c r="H25" s="23">
        <v>0</v>
      </c>
      <c r="I25" s="13">
        <v>100</v>
      </c>
      <c r="J25" s="13">
        <v>100</v>
      </c>
      <c r="K25" s="36"/>
      <c r="L25" s="36"/>
    </row>
    <row r="26" spans="1:12" ht="159.75" customHeight="1" x14ac:dyDescent="0.2">
      <c r="A26" s="2" t="s">
        <v>46</v>
      </c>
      <c r="B26" s="14" t="s">
        <v>26</v>
      </c>
      <c r="C26" s="14" t="s">
        <v>6</v>
      </c>
      <c r="D26" s="13">
        <v>0.06</v>
      </c>
      <c r="E26" s="13">
        <v>100</v>
      </c>
      <c r="F26" s="13">
        <v>100</v>
      </c>
      <c r="G26" s="13">
        <v>100</v>
      </c>
      <c r="H26" s="23">
        <v>0</v>
      </c>
      <c r="I26" s="13">
        <v>100</v>
      </c>
      <c r="J26" s="13">
        <v>100</v>
      </c>
      <c r="K26" s="36"/>
      <c r="L26" s="36"/>
    </row>
    <row r="27" spans="1:12" ht="180.75" customHeight="1" x14ac:dyDescent="0.2">
      <c r="A27" s="2" t="s">
        <v>47</v>
      </c>
      <c r="B27" s="14" t="s">
        <v>27</v>
      </c>
      <c r="C27" s="14" t="s">
        <v>28</v>
      </c>
      <c r="D27" s="13">
        <v>0.04</v>
      </c>
      <c r="E27" s="13">
        <v>2</v>
      </c>
      <c r="F27" s="13">
        <v>2</v>
      </c>
      <c r="G27" s="13">
        <v>2</v>
      </c>
      <c r="H27" s="23">
        <v>0</v>
      </c>
      <c r="I27" s="13">
        <v>2</v>
      </c>
      <c r="J27" s="13">
        <v>2</v>
      </c>
      <c r="K27" s="36" t="s">
        <v>66</v>
      </c>
      <c r="L27" s="36"/>
    </row>
    <row r="28" spans="1:12" ht="34.5" customHeight="1" x14ac:dyDescent="0.2">
      <c r="A28" s="24"/>
      <c r="B28" s="25"/>
      <c r="C28" s="25"/>
      <c r="D28" s="26"/>
      <c r="E28" s="26"/>
      <c r="F28" s="26"/>
      <c r="G28" s="26"/>
      <c r="H28" s="26"/>
      <c r="I28" s="26"/>
      <c r="J28" s="26"/>
      <c r="K28" s="25"/>
      <c r="L28" s="25"/>
    </row>
    <row r="30" spans="1:12" ht="30" customHeight="1" x14ac:dyDescent="0.25">
      <c r="A30" s="35" t="s">
        <v>58</v>
      </c>
      <c r="B30" s="35"/>
      <c r="C30" s="35"/>
      <c r="D30" s="35"/>
      <c r="E30" s="35"/>
      <c r="J30" s="9"/>
      <c r="K30" s="9" t="s">
        <v>59</v>
      </c>
      <c r="L30" s="9"/>
    </row>
    <row r="31" spans="1:12" ht="15" x14ac:dyDescent="0.25">
      <c r="A31" s="7"/>
      <c r="B31"/>
      <c r="C31"/>
      <c r="D31"/>
      <c r="E31"/>
      <c r="F31"/>
      <c r="G31"/>
      <c r="H31"/>
      <c r="K31" s="12"/>
    </row>
    <row r="32" spans="1:12" ht="15" x14ac:dyDescent="0.25">
      <c r="A32" s="8" t="s">
        <v>60</v>
      </c>
      <c r="B32"/>
      <c r="C32"/>
      <c r="D32"/>
      <c r="E32"/>
      <c r="F32"/>
      <c r="G32"/>
      <c r="H32"/>
      <c r="K32" s="12"/>
    </row>
    <row r="33" spans="1:11" ht="15" x14ac:dyDescent="0.25">
      <c r="A33" s="8" t="s">
        <v>61</v>
      </c>
      <c r="B33"/>
      <c r="C33"/>
      <c r="D33"/>
      <c r="E33"/>
      <c r="F33"/>
      <c r="G33"/>
      <c r="H33"/>
      <c r="K33" s="12"/>
    </row>
    <row r="34" spans="1:11" ht="15" x14ac:dyDescent="0.25">
      <c r="A34" s="7"/>
      <c r="B34"/>
      <c r="C34"/>
      <c r="D34"/>
      <c r="E34"/>
      <c r="F34"/>
      <c r="G34"/>
      <c r="H34"/>
      <c r="K34" s="10"/>
    </row>
    <row r="35" spans="1:11" ht="15" x14ac:dyDescent="0.25">
      <c r="A35" s="7"/>
      <c r="B35"/>
      <c r="C35"/>
      <c r="D35"/>
      <c r="E35"/>
      <c r="F35"/>
      <c r="G35"/>
      <c r="H35"/>
    </row>
    <row r="36" spans="1:11" ht="15" x14ac:dyDescent="0.25">
      <c r="C36"/>
      <c r="D36"/>
      <c r="E36"/>
      <c r="F36"/>
      <c r="G36"/>
      <c r="H36"/>
    </row>
    <row r="37" spans="1:11" ht="15" x14ac:dyDescent="0.25">
      <c r="C37"/>
      <c r="D37"/>
      <c r="E37"/>
      <c r="F37"/>
      <c r="G37"/>
      <c r="H37"/>
    </row>
  </sheetData>
  <mergeCells count="29">
    <mergeCell ref="K21:L21"/>
    <mergeCell ref="K20:L20"/>
    <mergeCell ref="B16:L16"/>
    <mergeCell ref="B17:L17"/>
    <mergeCell ref="K22:L22"/>
    <mergeCell ref="A30:E30"/>
    <mergeCell ref="B10:L10"/>
    <mergeCell ref="I6:J6"/>
    <mergeCell ref="J7:J8"/>
    <mergeCell ref="E7:E8"/>
    <mergeCell ref="F7:G7"/>
    <mergeCell ref="K6:L8"/>
    <mergeCell ref="K23:L23"/>
    <mergeCell ref="K27:L27"/>
    <mergeCell ref="A6:A8"/>
    <mergeCell ref="B6:B8"/>
    <mergeCell ref="K26:L26"/>
    <mergeCell ref="K25:L25"/>
    <mergeCell ref="K24:L24"/>
    <mergeCell ref="B12:L12"/>
    <mergeCell ref="B11:L11"/>
    <mergeCell ref="A2:K2"/>
    <mergeCell ref="A3:K3"/>
    <mergeCell ref="A4:K4"/>
    <mergeCell ref="C6:C8"/>
    <mergeCell ref="D6:D8"/>
    <mergeCell ref="I7:I8"/>
    <mergeCell ref="F6:H6"/>
    <mergeCell ref="H7:H8"/>
  </mergeCells>
  <pageMargins left="0.70866141732283472" right="0.70866141732283472" top="0.74803149606299213" bottom="0.74803149606299213" header="0.31496062992125984" footer="0.31496062992125984"/>
  <pageSetup paperSize="9" scale="70" orientation="landscape" r:id="rId1"/>
  <rowBreaks count="1" manualBreakCount="1">
    <brk id="2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view="pageBreakPreview" topLeftCell="A2" zoomScale="106" zoomScaleNormal="120" zoomScaleSheetLayoutView="106" workbookViewId="0">
      <pane ySplit="6" topLeftCell="A8" activePane="bottomLeft" state="frozen"/>
      <selection activeCell="A2" sqref="A2"/>
      <selection pane="bottomLeft" activeCell="I57" sqref="I57:I58"/>
    </sheetView>
  </sheetViews>
  <sheetFormatPr defaultRowHeight="15" x14ac:dyDescent="0.25"/>
  <cols>
    <col min="1" max="1" width="17.140625" style="40" customWidth="1"/>
    <col min="2" max="2" width="17.28515625" style="41" customWidth="1"/>
    <col min="3" max="3" width="15.28515625" style="42" customWidth="1"/>
    <col min="4" max="4" width="6.42578125" style="40" customWidth="1"/>
    <col min="5" max="5" width="5.42578125" style="40" customWidth="1"/>
    <col min="6" max="6" width="11.42578125" style="40" customWidth="1"/>
    <col min="7" max="7" width="5.7109375" style="40" customWidth="1"/>
    <col min="8" max="9" width="10.42578125" style="40" customWidth="1"/>
    <col min="10" max="10" width="13" style="40" customWidth="1"/>
    <col min="11" max="12" width="9.5703125" style="40" customWidth="1"/>
    <col min="13" max="13" width="47" style="40" customWidth="1"/>
    <col min="14" max="256" width="9.140625" style="44"/>
    <col min="257" max="257" width="17.140625" style="44" customWidth="1"/>
    <col min="258" max="258" width="17.28515625" style="44" customWidth="1"/>
    <col min="259" max="259" width="15.28515625" style="44" customWidth="1"/>
    <col min="260" max="260" width="6.42578125" style="44" customWidth="1"/>
    <col min="261" max="261" width="5.42578125" style="44" customWidth="1"/>
    <col min="262" max="262" width="11.42578125" style="44" customWidth="1"/>
    <col min="263" max="263" width="5.7109375" style="44" customWidth="1"/>
    <col min="264" max="265" width="10.42578125" style="44" customWidth="1"/>
    <col min="266" max="266" width="13" style="44" customWidth="1"/>
    <col min="267" max="268" width="9.5703125" style="44" customWidth="1"/>
    <col min="269" max="269" width="47" style="44" customWidth="1"/>
    <col min="270" max="512" width="9.140625" style="44"/>
    <col min="513" max="513" width="17.140625" style="44" customWidth="1"/>
    <col min="514" max="514" width="17.28515625" style="44" customWidth="1"/>
    <col min="515" max="515" width="15.28515625" style="44" customWidth="1"/>
    <col min="516" max="516" width="6.42578125" style="44" customWidth="1"/>
    <col min="517" max="517" width="5.42578125" style="44" customWidth="1"/>
    <col min="518" max="518" width="11.42578125" style="44" customWidth="1"/>
    <col min="519" max="519" width="5.7109375" style="44" customWidth="1"/>
    <col min="520" max="521" width="10.42578125" style="44" customWidth="1"/>
    <col min="522" max="522" width="13" style="44" customWidth="1"/>
    <col min="523" max="524" width="9.5703125" style="44" customWidth="1"/>
    <col min="525" max="525" width="47" style="44" customWidth="1"/>
    <col min="526" max="768" width="9.140625" style="44"/>
    <col min="769" max="769" width="17.140625" style="44" customWidth="1"/>
    <col min="770" max="770" width="17.28515625" style="44" customWidth="1"/>
    <col min="771" max="771" width="15.28515625" style="44" customWidth="1"/>
    <col min="772" max="772" width="6.42578125" style="44" customWidth="1"/>
    <col min="773" max="773" width="5.42578125" style="44" customWidth="1"/>
    <col min="774" max="774" width="11.42578125" style="44" customWidth="1"/>
    <col min="775" max="775" width="5.7109375" style="44" customWidth="1"/>
    <col min="776" max="777" width="10.42578125" style="44" customWidth="1"/>
    <col min="778" max="778" width="13" style="44" customWidth="1"/>
    <col min="779" max="780" width="9.5703125" style="44" customWidth="1"/>
    <col min="781" max="781" width="47" style="44" customWidth="1"/>
    <col min="782" max="1024" width="9.140625" style="44"/>
    <col min="1025" max="1025" width="17.140625" style="44" customWidth="1"/>
    <col min="1026" max="1026" width="17.28515625" style="44" customWidth="1"/>
    <col min="1027" max="1027" width="15.28515625" style="44" customWidth="1"/>
    <col min="1028" max="1028" width="6.42578125" style="44" customWidth="1"/>
    <col min="1029" max="1029" width="5.42578125" style="44" customWidth="1"/>
    <col min="1030" max="1030" width="11.42578125" style="44" customWidth="1"/>
    <col min="1031" max="1031" width="5.7109375" style="44" customWidth="1"/>
    <col min="1032" max="1033" width="10.42578125" style="44" customWidth="1"/>
    <col min="1034" max="1034" width="13" style="44" customWidth="1"/>
    <col min="1035" max="1036" width="9.5703125" style="44" customWidth="1"/>
    <col min="1037" max="1037" width="47" style="44" customWidth="1"/>
    <col min="1038" max="1280" width="9.140625" style="44"/>
    <col min="1281" max="1281" width="17.140625" style="44" customWidth="1"/>
    <col min="1282" max="1282" width="17.28515625" style="44" customWidth="1"/>
    <col min="1283" max="1283" width="15.28515625" style="44" customWidth="1"/>
    <col min="1284" max="1284" width="6.42578125" style="44" customWidth="1"/>
    <col min="1285" max="1285" width="5.42578125" style="44" customWidth="1"/>
    <col min="1286" max="1286" width="11.42578125" style="44" customWidth="1"/>
    <col min="1287" max="1287" width="5.7109375" style="44" customWidth="1"/>
    <col min="1288" max="1289" width="10.42578125" style="44" customWidth="1"/>
    <col min="1290" max="1290" width="13" style="44" customWidth="1"/>
    <col min="1291" max="1292" width="9.5703125" style="44" customWidth="1"/>
    <col min="1293" max="1293" width="47" style="44" customWidth="1"/>
    <col min="1294" max="1536" width="9.140625" style="44"/>
    <col min="1537" max="1537" width="17.140625" style="44" customWidth="1"/>
    <col min="1538" max="1538" width="17.28515625" style="44" customWidth="1"/>
    <col min="1539" max="1539" width="15.28515625" style="44" customWidth="1"/>
    <col min="1540" max="1540" width="6.42578125" style="44" customWidth="1"/>
    <col min="1541" max="1541" width="5.42578125" style="44" customWidth="1"/>
    <col min="1542" max="1542" width="11.42578125" style="44" customWidth="1"/>
    <col min="1543" max="1543" width="5.7109375" style="44" customWidth="1"/>
    <col min="1544" max="1545" width="10.42578125" style="44" customWidth="1"/>
    <col min="1546" max="1546" width="13" style="44" customWidth="1"/>
    <col min="1547" max="1548" width="9.5703125" style="44" customWidth="1"/>
    <col min="1549" max="1549" width="47" style="44" customWidth="1"/>
    <col min="1550" max="1792" width="9.140625" style="44"/>
    <col min="1793" max="1793" width="17.140625" style="44" customWidth="1"/>
    <col min="1794" max="1794" width="17.28515625" style="44" customWidth="1"/>
    <col min="1795" max="1795" width="15.28515625" style="44" customWidth="1"/>
    <col min="1796" max="1796" width="6.42578125" style="44" customWidth="1"/>
    <col min="1797" max="1797" width="5.42578125" style="44" customWidth="1"/>
    <col min="1798" max="1798" width="11.42578125" style="44" customWidth="1"/>
    <col min="1799" max="1799" width="5.7109375" style="44" customWidth="1"/>
    <col min="1800" max="1801" width="10.42578125" style="44" customWidth="1"/>
    <col min="1802" max="1802" width="13" style="44" customWidth="1"/>
    <col min="1803" max="1804" width="9.5703125" style="44" customWidth="1"/>
    <col min="1805" max="1805" width="47" style="44" customWidth="1"/>
    <col min="1806" max="2048" width="9.140625" style="44"/>
    <col min="2049" max="2049" width="17.140625" style="44" customWidth="1"/>
    <col min="2050" max="2050" width="17.28515625" style="44" customWidth="1"/>
    <col min="2051" max="2051" width="15.28515625" style="44" customWidth="1"/>
    <col min="2052" max="2052" width="6.42578125" style="44" customWidth="1"/>
    <col min="2053" max="2053" width="5.42578125" style="44" customWidth="1"/>
    <col min="2054" max="2054" width="11.42578125" style="44" customWidth="1"/>
    <col min="2055" max="2055" width="5.7109375" style="44" customWidth="1"/>
    <col min="2056" max="2057" width="10.42578125" style="44" customWidth="1"/>
    <col min="2058" max="2058" width="13" style="44" customWidth="1"/>
    <col min="2059" max="2060" width="9.5703125" style="44" customWidth="1"/>
    <col min="2061" max="2061" width="47" style="44" customWidth="1"/>
    <col min="2062" max="2304" width="9.140625" style="44"/>
    <col min="2305" max="2305" width="17.140625" style="44" customWidth="1"/>
    <col min="2306" max="2306" width="17.28515625" style="44" customWidth="1"/>
    <col min="2307" max="2307" width="15.28515625" style="44" customWidth="1"/>
    <col min="2308" max="2308" width="6.42578125" style="44" customWidth="1"/>
    <col min="2309" max="2309" width="5.42578125" style="44" customWidth="1"/>
    <col min="2310" max="2310" width="11.42578125" style="44" customWidth="1"/>
    <col min="2311" max="2311" width="5.7109375" style="44" customWidth="1"/>
    <col min="2312" max="2313" width="10.42578125" style="44" customWidth="1"/>
    <col min="2314" max="2314" width="13" style="44" customWidth="1"/>
    <col min="2315" max="2316" width="9.5703125" style="44" customWidth="1"/>
    <col min="2317" max="2317" width="47" style="44" customWidth="1"/>
    <col min="2318" max="2560" width="9.140625" style="44"/>
    <col min="2561" max="2561" width="17.140625" style="44" customWidth="1"/>
    <col min="2562" max="2562" width="17.28515625" style="44" customWidth="1"/>
    <col min="2563" max="2563" width="15.28515625" style="44" customWidth="1"/>
    <col min="2564" max="2564" width="6.42578125" style="44" customWidth="1"/>
    <col min="2565" max="2565" width="5.42578125" style="44" customWidth="1"/>
    <col min="2566" max="2566" width="11.42578125" style="44" customWidth="1"/>
    <col min="2567" max="2567" width="5.7109375" style="44" customWidth="1"/>
    <col min="2568" max="2569" width="10.42578125" style="44" customWidth="1"/>
    <col min="2570" max="2570" width="13" style="44" customWidth="1"/>
    <col min="2571" max="2572" width="9.5703125" style="44" customWidth="1"/>
    <col min="2573" max="2573" width="47" style="44" customWidth="1"/>
    <col min="2574" max="2816" width="9.140625" style="44"/>
    <col min="2817" max="2817" width="17.140625" style="44" customWidth="1"/>
    <col min="2818" max="2818" width="17.28515625" style="44" customWidth="1"/>
    <col min="2819" max="2819" width="15.28515625" style="44" customWidth="1"/>
    <col min="2820" max="2820" width="6.42578125" style="44" customWidth="1"/>
    <col min="2821" max="2821" width="5.42578125" style="44" customWidth="1"/>
    <col min="2822" max="2822" width="11.42578125" style="44" customWidth="1"/>
    <col min="2823" max="2823" width="5.7109375" style="44" customWidth="1"/>
    <col min="2824" max="2825" width="10.42578125" style="44" customWidth="1"/>
    <col min="2826" max="2826" width="13" style="44" customWidth="1"/>
    <col min="2827" max="2828" width="9.5703125" style="44" customWidth="1"/>
    <col min="2829" max="2829" width="47" style="44" customWidth="1"/>
    <col min="2830" max="3072" width="9.140625" style="44"/>
    <col min="3073" max="3073" width="17.140625" style="44" customWidth="1"/>
    <col min="3074" max="3074" width="17.28515625" style="44" customWidth="1"/>
    <col min="3075" max="3075" width="15.28515625" style="44" customWidth="1"/>
    <col min="3076" max="3076" width="6.42578125" style="44" customWidth="1"/>
    <col min="3077" max="3077" width="5.42578125" style="44" customWidth="1"/>
    <col min="3078" max="3078" width="11.42578125" style="44" customWidth="1"/>
    <col min="3079" max="3079" width="5.7109375" style="44" customWidth="1"/>
    <col min="3080" max="3081" width="10.42578125" style="44" customWidth="1"/>
    <col min="3082" max="3082" width="13" style="44" customWidth="1"/>
    <col min="3083" max="3084" width="9.5703125" style="44" customWidth="1"/>
    <col min="3085" max="3085" width="47" style="44" customWidth="1"/>
    <col min="3086" max="3328" width="9.140625" style="44"/>
    <col min="3329" max="3329" width="17.140625" style="44" customWidth="1"/>
    <col min="3330" max="3330" width="17.28515625" style="44" customWidth="1"/>
    <col min="3331" max="3331" width="15.28515625" style="44" customWidth="1"/>
    <col min="3332" max="3332" width="6.42578125" style="44" customWidth="1"/>
    <col min="3333" max="3333" width="5.42578125" style="44" customWidth="1"/>
    <col min="3334" max="3334" width="11.42578125" style="44" customWidth="1"/>
    <col min="3335" max="3335" width="5.7109375" style="44" customWidth="1"/>
    <col min="3336" max="3337" width="10.42578125" style="44" customWidth="1"/>
    <col min="3338" max="3338" width="13" style="44" customWidth="1"/>
    <col min="3339" max="3340" width="9.5703125" style="44" customWidth="1"/>
    <col min="3341" max="3341" width="47" style="44" customWidth="1"/>
    <col min="3342" max="3584" width="9.140625" style="44"/>
    <col min="3585" max="3585" width="17.140625" style="44" customWidth="1"/>
    <col min="3586" max="3586" width="17.28515625" style="44" customWidth="1"/>
    <col min="3587" max="3587" width="15.28515625" style="44" customWidth="1"/>
    <col min="3588" max="3588" width="6.42578125" style="44" customWidth="1"/>
    <col min="3589" max="3589" width="5.42578125" style="44" customWidth="1"/>
    <col min="3590" max="3590" width="11.42578125" style="44" customWidth="1"/>
    <col min="3591" max="3591" width="5.7109375" style="44" customWidth="1"/>
    <col min="3592" max="3593" width="10.42578125" style="44" customWidth="1"/>
    <col min="3594" max="3594" width="13" style="44" customWidth="1"/>
    <col min="3595" max="3596" width="9.5703125" style="44" customWidth="1"/>
    <col min="3597" max="3597" width="47" style="44" customWidth="1"/>
    <col min="3598" max="3840" width="9.140625" style="44"/>
    <col min="3841" max="3841" width="17.140625" style="44" customWidth="1"/>
    <col min="3842" max="3842" width="17.28515625" style="44" customWidth="1"/>
    <col min="3843" max="3843" width="15.28515625" style="44" customWidth="1"/>
    <col min="3844" max="3844" width="6.42578125" style="44" customWidth="1"/>
    <col min="3845" max="3845" width="5.42578125" style="44" customWidth="1"/>
    <col min="3846" max="3846" width="11.42578125" style="44" customWidth="1"/>
    <col min="3847" max="3847" width="5.7109375" style="44" customWidth="1"/>
    <col min="3848" max="3849" width="10.42578125" style="44" customWidth="1"/>
    <col min="3850" max="3850" width="13" style="44" customWidth="1"/>
    <col min="3851" max="3852" width="9.5703125" style="44" customWidth="1"/>
    <col min="3853" max="3853" width="47" style="44" customWidth="1"/>
    <col min="3854" max="4096" width="9.140625" style="44"/>
    <col min="4097" max="4097" width="17.140625" style="44" customWidth="1"/>
    <col min="4098" max="4098" width="17.28515625" style="44" customWidth="1"/>
    <col min="4099" max="4099" width="15.28515625" style="44" customWidth="1"/>
    <col min="4100" max="4100" width="6.42578125" style="44" customWidth="1"/>
    <col min="4101" max="4101" width="5.42578125" style="44" customWidth="1"/>
    <col min="4102" max="4102" width="11.42578125" style="44" customWidth="1"/>
    <col min="4103" max="4103" width="5.7109375" style="44" customWidth="1"/>
    <col min="4104" max="4105" width="10.42578125" style="44" customWidth="1"/>
    <col min="4106" max="4106" width="13" style="44" customWidth="1"/>
    <col min="4107" max="4108" width="9.5703125" style="44" customWidth="1"/>
    <col min="4109" max="4109" width="47" style="44" customWidth="1"/>
    <col min="4110" max="4352" width="9.140625" style="44"/>
    <col min="4353" max="4353" width="17.140625" style="44" customWidth="1"/>
    <col min="4354" max="4354" width="17.28515625" style="44" customWidth="1"/>
    <col min="4355" max="4355" width="15.28515625" style="44" customWidth="1"/>
    <col min="4356" max="4356" width="6.42578125" style="44" customWidth="1"/>
    <col min="4357" max="4357" width="5.42578125" style="44" customWidth="1"/>
    <col min="4358" max="4358" width="11.42578125" style="44" customWidth="1"/>
    <col min="4359" max="4359" width="5.7109375" style="44" customWidth="1"/>
    <col min="4360" max="4361" width="10.42578125" style="44" customWidth="1"/>
    <col min="4362" max="4362" width="13" style="44" customWidth="1"/>
    <col min="4363" max="4364" width="9.5703125" style="44" customWidth="1"/>
    <col min="4365" max="4365" width="47" style="44" customWidth="1"/>
    <col min="4366" max="4608" width="9.140625" style="44"/>
    <col min="4609" max="4609" width="17.140625" style="44" customWidth="1"/>
    <col min="4610" max="4610" width="17.28515625" style="44" customWidth="1"/>
    <col min="4611" max="4611" width="15.28515625" style="44" customWidth="1"/>
    <col min="4612" max="4612" width="6.42578125" style="44" customWidth="1"/>
    <col min="4613" max="4613" width="5.42578125" style="44" customWidth="1"/>
    <col min="4614" max="4614" width="11.42578125" style="44" customWidth="1"/>
    <col min="4615" max="4615" width="5.7109375" style="44" customWidth="1"/>
    <col min="4616" max="4617" width="10.42578125" style="44" customWidth="1"/>
    <col min="4618" max="4618" width="13" style="44" customWidth="1"/>
    <col min="4619" max="4620" width="9.5703125" style="44" customWidth="1"/>
    <col min="4621" max="4621" width="47" style="44" customWidth="1"/>
    <col min="4622" max="4864" width="9.140625" style="44"/>
    <col min="4865" max="4865" width="17.140625" style="44" customWidth="1"/>
    <col min="4866" max="4866" width="17.28515625" style="44" customWidth="1"/>
    <col min="4867" max="4867" width="15.28515625" style="44" customWidth="1"/>
    <col min="4868" max="4868" width="6.42578125" style="44" customWidth="1"/>
    <col min="4869" max="4869" width="5.42578125" style="44" customWidth="1"/>
    <col min="4870" max="4870" width="11.42578125" style="44" customWidth="1"/>
    <col min="4871" max="4871" width="5.7109375" style="44" customWidth="1"/>
    <col min="4872" max="4873" width="10.42578125" style="44" customWidth="1"/>
    <col min="4874" max="4874" width="13" style="44" customWidth="1"/>
    <col min="4875" max="4876" width="9.5703125" style="44" customWidth="1"/>
    <col min="4877" max="4877" width="47" style="44" customWidth="1"/>
    <col min="4878" max="5120" width="9.140625" style="44"/>
    <col min="5121" max="5121" width="17.140625" style="44" customWidth="1"/>
    <col min="5122" max="5122" width="17.28515625" style="44" customWidth="1"/>
    <col min="5123" max="5123" width="15.28515625" style="44" customWidth="1"/>
    <col min="5124" max="5124" width="6.42578125" style="44" customWidth="1"/>
    <col min="5125" max="5125" width="5.42578125" style="44" customWidth="1"/>
    <col min="5126" max="5126" width="11.42578125" style="44" customWidth="1"/>
    <col min="5127" max="5127" width="5.7109375" style="44" customWidth="1"/>
    <col min="5128" max="5129" width="10.42578125" style="44" customWidth="1"/>
    <col min="5130" max="5130" width="13" style="44" customWidth="1"/>
    <col min="5131" max="5132" width="9.5703125" style="44" customWidth="1"/>
    <col min="5133" max="5133" width="47" style="44" customWidth="1"/>
    <col min="5134" max="5376" width="9.140625" style="44"/>
    <col min="5377" max="5377" width="17.140625" style="44" customWidth="1"/>
    <col min="5378" max="5378" width="17.28515625" style="44" customWidth="1"/>
    <col min="5379" max="5379" width="15.28515625" style="44" customWidth="1"/>
    <col min="5380" max="5380" width="6.42578125" style="44" customWidth="1"/>
    <col min="5381" max="5381" width="5.42578125" style="44" customWidth="1"/>
    <col min="5382" max="5382" width="11.42578125" style="44" customWidth="1"/>
    <col min="5383" max="5383" width="5.7109375" style="44" customWidth="1"/>
    <col min="5384" max="5385" width="10.42578125" style="44" customWidth="1"/>
    <col min="5386" max="5386" width="13" style="44" customWidth="1"/>
    <col min="5387" max="5388" width="9.5703125" style="44" customWidth="1"/>
    <col min="5389" max="5389" width="47" style="44" customWidth="1"/>
    <col min="5390" max="5632" width="9.140625" style="44"/>
    <col min="5633" max="5633" width="17.140625" style="44" customWidth="1"/>
    <col min="5634" max="5634" width="17.28515625" style="44" customWidth="1"/>
    <col min="5635" max="5635" width="15.28515625" style="44" customWidth="1"/>
    <col min="5636" max="5636" width="6.42578125" style="44" customWidth="1"/>
    <col min="5637" max="5637" width="5.42578125" style="44" customWidth="1"/>
    <col min="5638" max="5638" width="11.42578125" style="44" customWidth="1"/>
    <col min="5639" max="5639" width="5.7109375" style="44" customWidth="1"/>
    <col min="5640" max="5641" width="10.42578125" style="44" customWidth="1"/>
    <col min="5642" max="5642" width="13" style="44" customWidth="1"/>
    <col min="5643" max="5644" width="9.5703125" style="44" customWidth="1"/>
    <col min="5645" max="5645" width="47" style="44" customWidth="1"/>
    <col min="5646" max="5888" width="9.140625" style="44"/>
    <col min="5889" max="5889" width="17.140625" style="44" customWidth="1"/>
    <col min="5890" max="5890" width="17.28515625" style="44" customWidth="1"/>
    <col min="5891" max="5891" width="15.28515625" style="44" customWidth="1"/>
    <col min="5892" max="5892" width="6.42578125" style="44" customWidth="1"/>
    <col min="5893" max="5893" width="5.42578125" style="44" customWidth="1"/>
    <col min="5894" max="5894" width="11.42578125" style="44" customWidth="1"/>
    <col min="5895" max="5895" width="5.7109375" style="44" customWidth="1"/>
    <col min="5896" max="5897" width="10.42578125" style="44" customWidth="1"/>
    <col min="5898" max="5898" width="13" style="44" customWidth="1"/>
    <col min="5899" max="5900" width="9.5703125" style="44" customWidth="1"/>
    <col min="5901" max="5901" width="47" style="44" customWidth="1"/>
    <col min="5902" max="6144" width="9.140625" style="44"/>
    <col min="6145" max="6145" width="17.140625" style="44" customWidth="1"/>
    <col min="6146" max="6146" width="17.28515625" style="44" customWidth="1"/>
    <col min="6147" max="6147" width="15.28515625" style="44" customWidth="1"/>
    <col min="6148" max="6148" width="6.42578125" style="44" customWidth="1"/>
    <col min="6149" max="6149" width="5.42578125" style="44" customWidth="1"/>
    <col min="6150" max="6150" width="11.42578125" style="44" customWidth="1"/>
    <col min="6151" max="6151" width="5.7109375" style="44" customWidth="1"/>
    <col min="6152" max="6153" width="10.42578125" style="44" customWidth="1"/>
    <col min="6154" max="6154" width="13" style="44" customWidth="1"/>
    <col min="6155" max="6156" width="9.5703125" style="44" customWidth="1"/>
    <col min="6157" max="6157" width="47" style="44" customWidth="1"/>
    <col min="6158" max="6400" width="9.140625" style="44"/>
    <col min="6401" max="6401" width="17.140625" style="44" customWidth="1"/>
    <col min="6402" max="6402" width="17.28515625" style="44" customWidth="1"/>
    <col min="6403" max="6403" width="15.28515625" style="44" customWidth="1"/>
    <col min="6404" max="6404" width="6.42578125" style="44" customWidth="1"/>
    <col min="6405" max="6405" width="5.42578125" style="44" customWidth="1"/>
    <col min="6406" max="6406" width="11.42578125" style="44" customWidth="1"/>
    <col min="6407" max="6407" width="5.7109375" style="44" customWidth="1"/>
    <col min="6408" max="6409" width="10.42578125" style="44" customWidth="1"/>
    <col min="6410" max="6410" width="13" style="44" customWidth="1"/>
    <col min="6411" max="6412" width="9.5703125" style="44" customWidth="1"/>
    <col min="6413" max="6413" width="47" style="44" customWidth="1"/>
    <col min="6414" max="6656" width="9.140625" style="44"/>
    <col min="6657" max="6657" width="17.140625" style="44" customWidth="1"/>
    <col min="6658" max="6658" width="17.28515625" style="44" customWidth="1"/>
    <col min="6659" max="6659" width="15.28515625" style="44" customWidth="1"/>
    <col min="6660" max="6660" width="6.42578125" style="44" customWidth="1"/>
    <col min="6661" max="6661" width="5.42578125" style="44" customWidth="1"/>
    <col min="6662" max="6662" width="11.42578125" style="44" customWidth="1"/>
    <col min="6663" max="6663" width="5.7109375" style="44" customWidth="1"/>
    <col min="6664" max="6665" width="10.42578125" style="44" customWidth="1"/>
    <col min="6666" max="6666" width="13" style="44" customWidth="1"/>
    <col min="6667" max="6668" width="9.5703125" style="44" customWidth="1"/>
    <col min="6669" max="6669" width="47" style="44" customWidth="1"/>
    <col min="6670" max="6912" width="9.140625" style="44"/>
    <col min="6913" max="6913" width="17.140625" style="44" customWidth="1"/>
    <col min="6914" max="6914" width="17.28515625" style="44" customWidth="1"/>
    <col min="6915" max="6915" width="15.28515625" style="44" customWidth="1"/>
    <col min="6916" max="6916" width="6.42578125" style="44" customWidth="1"/>
    <col min="6917" max="6917" width="5.42578125" style="44" customWidth="1"/>
    <col min="6918" max="6918" width="11.42578125" style="44" customWidth="1"/>
    <col min="6919" max="6919" width="5.7109375" style="44" customWidth="1"/>
    <col min="6920" max="6921" width="10.42578125" style="44" customWidth="1"/>
    <col min="6922" max="6922" width="13" style="44" customWidth="1"/>
    <col min="6923" max="6924" width="9.5703125" style="44" customWidth="1"/>
    <col min="6925" max="6925" width="47" style="44" customWidth="1"/>
    <col min="6926" max="7168" width="9.140625" style="44"/>
    <col min="7169" max="7169" width="17.140625" style="44" customWidth="1"/>
    <col min="7170" max="7170" width="17.28515625" style="44" customWidth="1"/>
    <col min="7171" max="7171" width="15.28515625" style="44" customWidth="1"/>
    <col min="7172" max="7172" width="6.42578125" style="44" customWidth="1"/>
    <col min="7173" max="7173" width="5.42578125" style="44" customWidth="1"/>
    <col min="7174" max="7174" width="11.42578125" style="44" customWidth="1"/>
    <col min="7175" max="7175" width="5.7109375" style="44" customWidth="1"/>
    <col min="7176" max="7177" width="10.42578125" style="44" customWidth="1"/>
    <col min="7178" max="7178" width="13" style="44" customWidth="1"/>
    <col min="7179" max="7180" width="9.5703125" style="44" customWidth="1"/>
    <col min="7181" max="7181" width="47" style="44" customWidth="1"/>
    <col min="7182" max="7424" width="9.140625" style="44"/>
    <col min="7425" max="7425" width="17.140625" style="44" customWidth="1"/>
    <col min="7426" max="7426" width="17.28515625" style="44" customWidth="1"/>
    <col min="7427" max="7427" width="15.28515625" style="44" customWidth="1"/>
    <col min="7428" max="7428" width="6.42578125" style="44" customWidth="1"/>
    <col min="7429" max="7429" width="5.42578125" style="44" customWidth="1"/>
    <col min="7430" max="7430" width="11.42578125" style="44" customWidth="1"/>
    <col min="7431" max="7431" width="5.7109375" style="44" customWidth="1"/>
    <col min="7432" max="7433" width="10.42578125" style="44" customWidth="1"/>
    <col min="7434" max="7434" width="13" style="44" customWidth="1"/>
    <col min="7435" max="7436" width="9.5703125" style="44" customWidth="1"/>
    <col min="7437" max="7437" width="47" style="44" customWidth="1"/>
    <col min="7438" max="7680" width="9.140625" style="44"/>
    <col min="7681" max="7681" width="17.140625" style="44" customWidth="1"/>
    <col min="7682" max="7682" width="17.28515625" style="44" customWidth="1"/>
    <col min="7683" max="7683" width="15.28515625" style="44" customWidth="1"/>
    <col min="7684" max="7684" width="6.42578125" style="44" customWidth="1"/>
    <col min="7685" max="7685" width="5.42578125" style="44" customWidth="1"/>
    <col min="7686" max="7686" width="11.42578125" style="44" customWidth="1"/>
    <col min="7687" max="7687" width="5.7109375" style="44" customWidth="1"/>
    <col min="7688" max="7689" width="10.42578125" style="44" customWidth="1"/>
    <col min="7690" max="7690" width="13" style="44" customWidth="1"/>
    <col min="7691" max="7692" width="9.5703125" style="44" customWidth="1"/>
    <col min="7693" max="7693" width="47" style="44" customWidth="1"/>
    <col min="7694" max="7936" width="9.140625" style="44"/>
    <col min="7937" max="7937" width="17.140625" style="44" customWidth="1"/>
    <col min="7938" max="7938" width="17.28515625" style="44" customWidth="1"/>
    <col min="7939" max="7939" width="15.28515625" style="44" customWidth="1"/>
    <col min="7940" max="7940" width="6.42578125" style="44" customWidth="1"/>
    <col min="7941" max="7941" width="5.42578125" style="44" customWidth="1"/>
    <col min="7942" max="7942" width="11.42578125" style="44" customWidth="1"/>
    <col min="7943" max="7943" width="5.7109375" style="44" customWidth="1"/>
    <col min="7944" max="7945" width="10.42578125" style="44" customWidth="1"/>
    <col min="7946" max="7946" width="13" style="44" customWidth="1"/>
    <col min="7947" max="7948" width="9.5703125" style="44" customWidth="1"/>
    <col min="7949" max="7949" width="47" style="44" customWidth="1"/>
    <col min="7950" max="8192" width="9.140625" style="44"/>
    <col min="8193" max="8193" width="17.140625" style="44" customWidth="1"/>
    <col min="8194" max="8194" width="17.28515625" style="44" customWidth="1"/>
    <col min="8195" max="8195" width="15.28515625" style="44" customWidth="1"/>
    <col min="8196" max="8196" width="6.42578125" style="44" customWidth="1"/>
    <col min="8197" max="8197" width="5.42578125" style="44" customWidth="1"/>
    <col min="8198" max="8198" width="11.42578125" style="44" customWidth="1"/>
    <col min="8199" max="8199" width="5.7109375" style="44" customWidth="1"/>
    <col min="8200" max="8201" width="10.42578125" style="44" customWidth="1"/>
    <col min="8202" max="8202" width="13" style="44" customWidth="1"/>
    <col min="8203" max="8204" width="9.5703125" style="44" customWidth="1"/>
    <col min="8205" max="8205" width="47" style="44" customWidth="1"/>
    <col min="8206" max="8448" width="9.140625" style="44"/>
    <col min="8449" max="8449" width="17.140625" style="44" customWidth="1"/>
    <col min="8450" max="8450" width="17.28515625" style="44" customWidth="1"/>
    <col min="8451" max="8451" width="15.28515625" style="44" customWidth="1"/>
    <col min="8452" max="8452" width="6.42578125" style="44" customWidth="1"/>
    <col min="8453" max="8453" width="5.42578125" style="44" customWidth="1"/>
    <col min="8454" max="8454" width="11.42578125" style="44" customWidth="1"/>
    <col min="8455" max="8455" width="5.7109375" style="44" customWidth="1"/>
    <col min="8456" max="8457" width="10.42578125" style="44" customWidth="1"/>
    <col min="8458" max="8458" width="13" style="44" customWidth="1"/>
    <col min="8459" max="8460" width="9.5703125" style="44" customWidth="1"/>
    <col min="8461" max="8461" width="47" style="44" customWidth="1"/>
    <col min="8462" max="8704" width="9.140625" style="44"/>
    <col min="8705" max="8705" width="17.140625" style="44" customWidth="1"/>
    <col min="8706" max="8706" width="17.28515625" style="44" customWidth="1"/>
    <col min="8707" max="8707" width="15.28515625" style="44" customWidth="1"/>
    <col min="8708" max="8708" width="6.42578125" style="44" customWidth="1"/>
    <col min="8709" max="8709" width="5.42578125" style="44" customWidth="1"/>
    <col min="8710" max="8710" width="11.42578125" style="44" customWidth="1"/>
    <col min="8711" max="8711" width="5.7109375" style="44" customWidth="1"/>
    <col min="8712" max="8713" width="10.42578125" style="44" customWidth="1"/>
    <col min="8714" max="8714" width="13" style="44" customWidth="1"/>
    <col min="8715" max="8716" width="9.5703125" style="44" customWidth="1"/>
    <col min="8717" max="8717" width="47" style="44" customWidth="1"/>
    <col min="8718" max="8960" width="9.140625" style="44"/>
    <col min="8961" max="8961" width="17.140625" style="44" customWidth="1"/>
    <col min="8962" max="8962" width="17.28515625" style="44" customWidth="1"/>
    <col min="8963" max="8963" width="15.28515625" style="44" customWidth="1"/>
    <col min="8964" max="8964" width="6.42578125" style="44" customWidth="1"/>
    <col min="8965" max="8965" width="5.42578125" style="44" customWidth="1"/>
    <col min="8966" max="8966" width="11.42578125" style="44" customWidth="1"/>
    <col min="8967" max="8967" width="5.7109375" style="44" customWidth="1"/>
    <col min="8968" max="8969" width="10.42578125" style="44" customWidth="1"/>
    <col min="8970" max="8970" width="13" style="44" customWidth="1"/>
    <col min="8971" max="8972" width="9.5703125" style="44" customWidth="1"/>
    <col min="8973" max="8973" width="47" style="44" customWidth="1"/>
    <col min="8974" max="9216" width="9.140625" style="44"/>
    <col min="9217" max="9217" width="17.140625" style="44" customWidth="1"/>
    <col min="9218" max="9218" width="17.28515625" style="44" customWidth="1"/>
    <col min="9219" max="9219" width="15.28515625" style="44" customWidth="1"/>
    <col min="9220" max="9220" width="6.42578125" style="44" customWidth="1"/>
    <col min="9221" max="9221" width="5.42578125" style="44" customWidth="1"/>
    <col min="9222" max="9222" width="11.42578125" style="44" customWidth="1"/>
    <col min="9223" max="9223" width="5.7109375" style="44" customWidth="1"/>
    <col min="9224" max="9225" width="10.42578125" style="44" customWidth="1"/>
    <col min="9226" max="9226" width="13" style="44" customWidth="1"/>
    <col min="9227" max="9228" width="9.5703125" style="44" customWidth="1"/>
    <col min="9229" max="9229" width="47" style="44" customWidth="1"/>
    <col min="9230" max="9472" width="9.140625" style="44"/>
    <col min="9473" max="9473" width="17.140625" style="44" customWidth="1"/>
    <col min="9474" max="9474" width="17.28515625" style="44" customWidth="1"/>
    <col min="9475" max="9475" width="15.28515625" style="44" customWidth="1"/>
    <col min="9476" max="9476" width="6.42578125" style="44" customWidth="1"/>
    <col min="9477" max="9477" width="5.42578125" style="44" customWidth="1"/>
    <col min="9478" max="9478" width="11.42578125" style="44" customWidth="1"/>
    <col min="9479" max="9479" width="5.7109375" style="44" customWidth="1"/>
    <col min="9480" max="9481" width="10.42578125" style="44" customWidth="1"/>
    <col min="9482" max="9482" width="13" style="44" customWidth="1"/>
    <col min="9483" max="9484" width="9.5703125" style="44" customWidth="1"/>
    <col min="9485" max="9485" width="47" style="44" customWidth="1"/>
    <col min="9486" max="9728" width="9.140625" style="44"/>
    <col min="9729" max="9729" width="17.140625" style="44" customWidth="1"/>
    <col min="9730" max="9730" width="17.28515625" style="44" customWidth="1"/>
    <col min="9731" max="9731" width="15.28515625" style="44" customWidth="1"/>
    <col min="9732" max="9732" width="6.42578125" style="44" customWidth="1"/>
    <col min="9733" max="9733" width="5.42578125" style="44" customWidth="1"/>
    <col min="9734" max="9734" width="11.42578125" style="44" customWidth="1"/>
    <col min="9735" max="9735" width="5.7109375" style="44" customWidth="1"/>
    <col min="9736" max="9737" width="10.42578125" style="44" customWidth="1"/>
    <col min="9738" max="9738" width="13" style="44" customWidth="1"/>
    <col min="9739" max="9740" width="9.5703125" style="44" customWidth="1"/>
    <col min="9741" max="9741" width="47" style="44" customWidth="1"/>
    <col min="9742" max="9984" width="9.140625" style="44"/>
    <col min="9985" max="9985" width="17.140625" style="44" customWidth="1"/>
    <col min="9986" max="9986" width="17.28515625" style="44" customWidth="1"/>
    <col min="9987" max="9987" width="15.28515625" style="44" customWidth="1"/>
    <col min="9988" max="9988" width="6.42578125" style="44" customWidth="1"/>
    <col min="9989" max="9989" width="5.42578125" style="44" customWidth="1"/>
    <col min="9990" max="9990" width="11.42578125" style="44" customWidth="1"/>
    <col min="9991" max="9991" width="5.7109375" style="44" customWidth="1"/>
    <col min="9992" max="9993" width="10.42578125" style="44" customWidth="1"/>
    <col min="9994" max="9994" width="13" style="44" customWidth="1"/>
    <col min="9995" max="9996" width="9.5703125" style="44" customWidth="1"/>
    <col min="9997" max="9997" width="47" style="44" customWidth="1"/>
    <col min="9998" max="10240" width="9.140625" style="44"/>
    <col min="10241" max="10241" width="17.140625" style="44" customWidth="1"/>
    <col min="10242" max="10242" width="17.28515625" style="44" customWidth="1"/>
    <col min="10243" max="10243" width="15.28515625" style="44" customWidth="1"/>
    <col min="10244" max="10244" width="6.42578125" style="44" customWidth="1"/>
    <col min="10245" max="10245" width="5.42578125" style="44" customWidth="1"/>
    <col min="10246" max="10246" width="11.42578125" style="44" customWidth="1"/>
    <col min="10247" max="10247" width="5.7109375" style="44" customWidth="1"/>
    <col min="10248" max="10249" width="10.42578125" style="44" customWidth="1"/>
    <col min="10250" max="10250" width="13" style="44" customWidth="1"/>
    <col min="10251" max="10252" width="9.5703125" style="44" customWidth="1"/>
    <col min="10253" max="10253" width="47" style="44" customWidth="1"/>
    <col min="10254" max="10496" width="9.140625" style="44"/>
    <col min="10497" max="10497" width="17.140625" style="44" customWidth="1"/>
    <col min="10498" max="10498" width="17.28515625" style="44" customWidth="1"/>
    <col min="10499" max="10499" width="15.28515625" style="44" customWidth="1"/>
    <col min="10500" max="10500" width="6.42578125" style="44" customWidth="1"/>
    <col min="10501" max="10501" width="5.42578125" style="44" customWidth="1"/>
    <col min="10502" max="10502" width="11.42578125" style="44" customWidth="1"/>
    <col min="10503" max="10503" width="5.7109375" style="44" customWidth="1"/>
    <col min="10504" max="10505" width="10.42578125" style="44" customWidth="1"/>
    <col min="10506" max="10506" width="13" style="44" customWidth="1"/>
    <col min="10507" max="10508" width="9.5703125" style="44" customWidth="1"/>
    <col min="10509" max="10509" width="47" style="44" customWidth="1"/>
    <col min="10510" max="10752" width="9.140625" style="44"/>
    <col min="10753" max="10753" width="17.140625" style="44" customWidth="1"/>
    <col min="10754" max="10754" width="17.28515625" style="44" customWidth="1"/>
    <col min="10755" max="10755" width="15.28515625" style="44" customWidth="1"/>
    <col min="10756" max="10756" width="6.42578125" style="44" customWidth="1"/>
    <col min="10757" max="10757" width="5.42578125" style="44" customWidth="1"/>
    <col min="10758" max="10758" width="11.42578125" style="44" customWidth="1"/>
    <col min="10759" max="10759" width="5.7109375" style="44" customWidth="1"/>
    <col min="10760" max="10761" width="10.42578125" style="44" customWidth="1"/>
    <col min="10762" max="10762" width="13" style="44" customWidth="1"/>
    <col min="10763" max="10764" width="9.5703125" style="44" customWidth="1"/>
    <col min="10765" max="10765" width="47" style="44" customWidth="1"/>
    <col min="10766" max="11008" width="9.140625" style="44"/>
    <col min="11009" max="11009" width="17.140625" style="44" customWidth="1"/>
    <col min="11010" max="11010" width="17.28515625" style="44" customWidth="1"/>
    <col min="11011" max="11011" width="15.28515625" style="44" customWidth="1"/>
    <col min="11012" max="11012" width="6.42578125" style="44" customWidth="1"/>
    <col min="11013" max="11013" width="5.42578125" style="44" customWidth="1"/>
    <col min="11014" max="11014" width="11.42578125" style="44" customWidth="1"/>
    <col min="11015" max="11015" width="5.7109375" style="44" customWidth="1"/>
    <col min="11016" max="11017" width="10.42578125" style="44" customWidth="1"/>
    <col min="11018" max="11018" width="13" style="44" customWidth="1"/>
    <col min="11019" max="11020" width="9.5703125" style="44" customWidth="1"/>
    <col min="11021" max="11021" width="47" style="44" customWidth="1"/>
    <col min="11022" max="11264" width="9.140625" style="44"/>
    <col min="11265" max="11265" width="17.140625" style="44" customWidth="1"/>
    <col min="11266" max="11266" width="17.28515625" style="44" customWidth="1"/>
    <col min="11267" max="11267" width="15.28515625" style="44" customWidth="1"/>
    <col min="11268" max="11268" width="6.42578125" style="44" customWidth="1"/>
    <col min="11269" max="11269" width="5.42578125" style="44" customWidth="1"/>
    <col min="11270" max="11270" width="11.42578125" style="44" customWidth="1"/>
    <col min="11271" max="11271" width="5.7109375" style="44" customWidth="1"/>
    <col min="11272" max="11273" width="10.42578125" style="44" customWidth="1"/>
    <col min="11274" max="11274" width="13" style="44" customWidth="1"/>
    <col min="11275" max="11276" width="9.5703125" style="44" customWidth="1"/>
    <col min="11277" max="11277" width="47" style="44" customWidth="1"/>
    <col min="11278" max="11520" width="9.140625" style="44"/>
    <col min="11521" max="11521" width="17.140625" style="44" customWidth="1"/>
    <col min="11522" max="11522" width="17.28515625" style="44" customWidth="1"/>
    <col min="11523" max="11523" width="15.28515625" style="44" customWidth="1"/>
    <col min="11524" max="11524" width="6.42578125" style="44" customWidth="1"/>
    <col min="11525" max="11525" width="5.42578125" style="44" customWidth="1"/>
    <col min="11526" max="11526" width="11.42578125" style="44" customWidth="1"/>
    <col min="11527" max="11527" width="5.7109375" style="44" customWidth="1"/>
    <col min="11528" max="11529" width="10.42578125" style="44" customWidth="1"/>
    <col min="11530" max="11530" width="13" style="44" customWidth="1"/>
    <col min="11531" max="11532" width="9.5703125" style="44" customWidth="1"/>
    <col min="11533" max="11533" width="47" style="44" customWidth="1"/>
    <col min="11534" max="11776" width="9.140625" style="44"/>
    <col min="11777" max="11777" width="17.140625" style="44" customWidth="1"/>
    <col min="11778" max="11778" width="17.28515625" style="44" customWidth="1"/>
    <col min="11779" max="11779" width="15.28515625" style="44" customWidth="1"/>
    <col min="11780" max="11780" width="6.42578125" style="44" customWidth="1"/>
    <col min="11781" max="11781" width="5.42578125" style="44" customWidth="1"/>
    <col min="11782" max="11782" width="11.42578125" style="44" customWidth="1"/>
    <col min="11783" max="11783" width="5.7109375" style="44" customWidth="1"/>
    <col min="11784" max="11785" width="10.42578125" style="44" customWidth="1"/>
    <col min="11786" max="11786" width="13" style="44" customWidth="1"/>
    <col min="11787" max="11788" width="9.5703125" style="44" customWidth="1"/>
    <col min="11789" max="11789" width="47" style="44" customWidth="1"/>
    <col min="11790" max="12032" width="9.140625" style="44"/>
    <col min="12033" max="12033" width="17.140625" style="44" customWidth="1"/>
    <col min="12034" max="12034" width="17.28515625" style="44" customWidth="1"/>
    <col min="12035" max="12035" width="15.28515625" style="44" customWidth="1"/>
    <col min="12036" max="12036" width="6.42578125" style="44" customWidth="1"/>
    <col min="12037" max="12037" width="5.42578125" style="44" customWidth="1"/>
    <col min="12038" max="12038" width="11.42578125" style="44" customWidth="1"/>
    <col min="12039" max="12039" width="5.7109375" style="44" customWidth="1"/>
    <col min="12040" max="12041" width="10.42578125" style="44" customWidth="1"/>
    <col min="12042" max="12042" width="13" style="44" customWidth="1"/>
    <col min="12043" max="12044" width="9.5703125" style="44" customWidth="1"/>
    <col min="12045" max="12045" width="47" style="44" customWidth="1"/>
    <col min="12046" max="12288" width="9.140625" style="44"/>
    <col min="12289" max="12289" width="17.140625" style="44" customWidth="1"/>
    <col min="12290" max="12290" width="17.28515625" style="44" customWidth="1"/>
    <col min="12291" max="12291" width="15.28515625" style="44" customWidth="1"/>
    <col min="12292" max="12292" width="6.42578125" style="44" customWidth="1"/>
    <col min="12293" max="12293" width="5.42578125" style="44" customWidth="1"/>
    <col min="12294" max="12294" width="11.42578125" style="44" customWidth="1"/>
    <col min="12295" max="12295" width="5.7109375" style="44" customWidth="1"/>
    <col min="12296" max="12297" width="10.42578125" style="44" customWidth="1"/>
    <col min="12298" max="12298" width="13" style="44" customWidth="1"/>
    <col min="12299" max="12300" width="9.5703125" style="44" customWidth="1"/>
    <col min="12301" max="12301" width="47" style="44" customWidth="1"/>
    <col min="12302" max="12544" width="9.140625" style="44"/>
    <col min="12545" max="12545" width="17.140625" style="44" customWidth="1"/>
    <col min="12546" max="12546" width="17.28515625" style="44" customWidth="1"/>
    <col min="12547" max="12547" width="15.28515625" style="44" customWidth="1"/>
    <col min="12548" max="12548" width="6.42578125" style="44" customWidth="1"/>
    <col min="12549" max="12549" width="5.42578125" style="44" customWidth="1"/>
    <col min="12550" max="12550" width="11.42578125" style="44" customWidth="1"/>
    <col min="12551" max="12551" width="5.7109375" style="44" customWidth="1"/>
    <col min="12552" max="12553" width="10.42578125" style="44" customWidth="1"/>
    <col min="12554" max="12554" width="13" style="44" customWidth="1"/>
    <col min="12555" max="12556" width="9.5703125" style="44" customWidth="1"/>
    <col min="12557" max="12557" width="47" style="44" customWidth="1"/>
    <col min="12558" max="12800" width="9.140625" style="44"/>
    <col min="12801" max="12801" width="17.140625" style="44" customWidth="1"/>
    <col min="12802" max="12802" width="17.28515625" style="44" customWidth="1"/>
    <col min="12803" max="12803" width="15.28515625" style="44" customWidth="1"/>
    <col min="12804" max="12804" width="6.42578125" style="44" customWidth="1"/>
    <col min="12805" max="12805" width="5.42578125" style="44" customWidth="1"/>
    <col min="12806" max="12806" width="11.42578125" style="44" customWidth="1"/>
    <col min="12807" max="12807" width="5.7109375" style="44" customWidth="1"/>
    <col min="12808" max="12809" width="10.42578125" style="44" customWidth="1"/>
    <col min="12810" max="12810" width="13" style="44" customWidth="1"/>
    <col min="12811" max="12812" width="9.5703125" style="44" customWidth="1"/>
    <col min="12813" max="12813" width="47" style="44" customWidth="1"/>
    <col min="12814" max="13056" width="9.140625" style="44"/>
    <col min="13057" max="13057" width="17.140625" style="44" customWidth="1"/>
    <col min="13058" max="13058" width="17.28515625" style="44" customWidth="1"/>
    <col min="13059" max="13059" width="15.28515625" style="44" customWidth="1"/>
    <col min="13060" max="13060" width="6.42578125" style="44" customWidth="1"/>
    <col min="13061" max="13061" width="5.42578125" style="44" customWidth="1"/>
    <col min="13062" max="13062" width="11.42578125" style="44" customWidth="1"/>
    <col min="13063" max="13063" width="5.7109375" style="44" customWidth="1"/>
    <col min="13064" max="13065" width="10.42578125" style="44" customWidth="1"/>
    <col min="13066" max="13066" width="13" style="44" customWidth="1"/>
    <col min="13067" max="13068" width="9.5703125" style="44" customWidth="1"/>
    <col min="13069" max="13069" width="47" style="44" customWidth="1"/>
    <col min="13070" max="13312" width="9.140625" style="44"/>
    <col min="13313" max="13313" width="17.140625" style="44" customWidth="1"/>
    <col min="13314" max="13314" width="17.28515625" style="44" customWidth="1"/>
    <col min="13315" max="13315" width="15.28515625" style="44" customWidth="1"/>
    <col min="13316" max="13316" width="6.42578125" style="44" customWidth="1"/>
    <col min="13317" max="13317" width="5.42578125" style="44" customWidth="1"/>
    <col min="13318" max="13318" width="11.42578125" style="44" customWidth="1"/>
    <col min="13319" max="13319" width="5.7109375" style="44" customWidth="1"/>
    <col min="13320" max="13321" width="10.42578125" style="44" customWidth="1"/>
    <col min="13322" max="13322" width="13" style="44" customWidth="1"/>
    <col min="13323" max="13324" width="9.5703125" style="44" customWidth="1"/>
    <col min="13325" max="13325" width="47" style="44" customWidth="1"/>
    <col min="13326" max="13568" width="9.140625" style="44"/>
    <col min="13569" max="13569" width="17.140625" style="44" customWidth="1"/>
    <col min="13570" max="13570" width="17.28515625" style="44" customWidth="1"/>
    <col min="13571" max="13571" width="15.28515625" style="44" customWidth="1"/>
    <col min="13572" max="13572" width="6.42578125" style="44" customWidth="1"/>
    <col min="13573" max="13573" width="5.42578125" style="44" customWidth="1"/>
    <col min="13574" max="13574" width="11.42578125" style="44" customWidth="1"/>
    <col min="13575" max="13575" width="5.7109375" style="44" customWidth="1"/>
    <col min="13576" max="13577" width="10.42578125" style="44" customWidth="1"/>
    <col min="13578" max="13578" width="13" style="44" customWidth="1"/>
    <col min="13579" max="13580" width="9.5703125" style="44" customWidth="1"/>
    <col min="13581" max="13581" width="47" style="44" customWidth="1"/>
    <col min="13582" max="13824" width="9.140625" style="44"/>
    <col min="13825" max="13825" width="17.140625" style="44" customWidth="1"/>
    <col min="13826" max="13826" width="17.28515625" style="44" customWidth="1"/>
    <col min="13827" max="13827" width="15.28515625" style="44" customWidth="1"/>
    <col min="13828" max="13828" width="6.42578125" style="44" customWidth="1"/>
    <col min="13829" max="13829" width="5.42578125" style="44" customWidth="1"/>
    <col min="13830" max="13830" width="11.42578125" style="44" customWidth="1"/>
    <col min="13831" max="13831" width="5.7109375" style="44" customWidth="1"/>
    <col min="13832" max="13833" width="10.42578125" style="44" customWidth="1"/>
    <col min="13834" max="13834" width="13" style="44" customWidth="1"/>
    <col min="13835" max="13836" width="9.5703125" style="44" customWidth="1"/>
    <col min="13837" max="13837" width="47" style="44" customWidth="1"/>
    <col min="13838" max="14080" width="9.140625" style="44"/>
    <col min="14081" max="14081" width="17.140625" style="44" customWidth="1"/>
    <col min="14082" max="14082" width="17.28515625" style="44" customWidth="1"/>
    <col min="14083" max="14083" width="15.28515625" style="44" customWidth="1"/>
    <col min="14084" max="14084" width="6.42578125" style="44" customWidth="1"/>
    <col min="14085" max="14085" width="5.42578125" style="44" customWidth="1"/>
    <col min="14086" max="14086" width="11.42578125" style="44" customWidth="1"/>
    <col min="14087" max="14087" width="5.7109375" style="44" customWidth="1"/>
    <col min="14088" max="14089" width="10.42578125" style="44" customWidth="1"/>
    <col min="14090" max="14090" width="13" style="44" customWidth="1"/>
    <col min="14091" max="14092" width="9.5703125" style="44" customWidth="1"/>
    <col min="14093" max="14093" width="47" style="44" customWidth="1"/>
    <col min="14094" max="14336" width="9.140625" style="44"/>
    <col min="14337" max="14337" width="17.140625" style="44" customWidth="1"/>
    <col min="14338" max="14338" width="17.28515625" style="44" customWidth="1"/>
    <col min="14339" max="14339" width="15.28515625" style="44" customWidth="1"/>
    <col min="14340" max="14340" width="6.42578125" style="44" customWidth="1"/>
    <col min="14341" max="14341" width="5.42578125" style="44" customWidth="1"/>
    <col min="14342" max="14342" width="11.42578125" style="44" customWidth="1"/>
    <col min="14343" max="14343" width="5.7109375" style="44" customWidth="1"/>
    <col min="14344" max="14345" width="10.42578125" style="44" customWidth="1"/>
    <col min="14346" max="14346" width="13" style="44" customWidth="1"/>
    <col min="14347" max="14348" width="9.5703125" style="44" customWidth="1"/>
    <col min="14349" max="14349" width="47" style="44" customWidth="1"/>
    <col min="14350" max="14592" width="9.140625" style="44"/>
    <col min="14593" max="14593" width="17.140625" style="44" customWidth="1"/>
    <col min="14594" max="14594" width="17.28515625" style="44" customWidth="1"/>
    <col min="14595" max="14595" width="15.28515625" style="44" customWidth="1"/>
    <col min="14596" max="14596" width="6.42578125" style="44" customWidth="1"/>
    <col min="14597" max="14597" width="5.42578125" style="44" customWidth="1"/>
    <col min="14598" max="14598" width="11.42578125" style="44" customWidth="1"/>
    <col min="14599" max="14599" width="5.7109375" style="44" customWidth="1"/>
    <col min="14600" max="14601" width="10.42578125" style="44" customWidth="1"/>
    <col min="14602" max="14602" width="13" style="44" customWidth="1"/>
    <col min="14603" max="14604" width="9.5703125" style="44" customWidth="1"/>
    <col min="14605" max="14605" width="47" style="44" customWidth="1"/>
    <col min="14606" max="14848" width="9.140625" style="44"/>
    <col min="14849" max="14849" width="17.140625" style="44" customWidth="1"/>
    <col min="14850" max="14850" width="17.28515625" style="44" customWidth="1"/>
    <col min="14851" max="14851" width="15.28515625" style="44" customWidth="1"/>
    <col min="14852" max="14852" width="6.42578125" style="44" customWidth="1"/>
    <col min="14853" max="14853" width="5.42578125" style="44" customWidth="1"/>
    <col min="14854" max="14854" width="11.42578125" style="44" customWidth="1"/>
    <col min="14855" max="14855" width="5.7109375" style="44" customWidth="1"/>
    <col min="14856" max="14857" width="10.42578125" style="44" customWidth="1"/>
    <col min="14858" max="14858" width="13" style="44" customWidth="1"/>
    <col min="14859" max="14860" width="9.5703125" style="44" customWidth="1"/>
    <col min="14861" max="14861" width="47" style="44" customWidth="1"/>
    <col min="14862" max="15104" width="9.140625" style="44"/>
    <col min="15105" max="15105" width="17.140625" style="44" customWidth="1"/>
    <col min="15106" max="15106" width="17.28515625" style="44" customWidth="1"/>
    <col min="15107" max="15107" width="15.28515625" style="44" customWidth="1"/>
    <col min="15108" max="15108" width="6.42578125" style="44" customWidth="1"/>
    <col min="15109" max="15109" width="5.42578125" style="44" customWidth="1"/>
    <col min="15110" max="15110" width="11.42578125" style="44" customWidth="1"/>
    <col min="15111" max="15111" width="5.7109375" style="44" customWidth="1"/>
    <col min="15112" max="15113" width="10.42578125" style="44" customWidth="1"/>
    <col min="15114" max="15114" width="13" style="44" customWidth="1"/>
    <col min="15115" max="15116" width="9.5703125" style="44" customWidth="1"/>
    <col min="15117" max="15117" width="47" style="44" customWidth="1"/>
    <col min="15118" max="15360" width="9.140625" style="44"/>
    <col min="15361" max="15361" width="17.140625" style="44" customWidth="1"/>
    <col min="15362" max="15362" width="17.28515625" style="44" customWidth="1"/>
    <col min="15363" max="15363" width="15.28515625" style="44" customWidth="1"/>
    <col min="15364" max="15364" width="6.42578125" style="44" customWidth="1"/>
    <col min="15365" max="15365" width="5.42578125" style="44" customWidth="1"/>
    <col min="15366" max="15366" width="11.42578125" style="44" customWidth="1"/>
    <col min="15367" max="15367" width="5.7109375" style="44" customWidth="1"/>
    <col min="15368" max="15369" width="10.42578125" style="44" customWidth="1"/>
    <col min="15370" max="15370" width="13" style="44" customWidth="1"/>
    <col min="15371" max="15372" width="9.5703125" style="44" customWidth="1"/>
    <col min="15373" max="15373" width="47" style="44" customWidth="1"/>
    <col min="15374" max="15616" width="9.140625" style="44"/>
    <col min="15617" max="15617" width="17.140625" style="44" customWidth="1"/>
    <col min="15618" max="15618" width="17.28515625" style="44" customWidth="1"/>
    <col min="15619" max="15619" width="15.28515625" style="44" customWidth="1"/>
    <col min="15620" max="15620" width="6.42578125" style="44" customWidth="1"/>
    <col min="15621" max="15621" width="5.42578125" style="44" customWidth="1"/>
    <col min="15622" max="15622" width="11.42578125" style="44" customWidth="1"/>
    <col min="15623" max="15623" width="5.7109375" style="44" customWidth="1"/>
    <col min="15624" max="15625" width="10.42578125" style="44" customWidth="1"/>
    <col min="15626" max="15626" width="13" style="44" customWidth="1"/>
    <col min="15627" max="15628" width="9.5703125" style="44" customWidth="1"/>
    <col min="15629" max="15629" width="47" style="44" customWidth="1"/>
    <col min="15630" max="15872" width="9.140625" style="44"/>
    <col min="15873" max="15873" width="17.140625" style="44" customWidth="1"/>
    <col min="15874" max="15874" width="17.28515625" style="44" customWidth="1"/>
    <col min="15875" max="15875" width="15.28515625" style="44" customWidth="1"/>
    <col min="15876" max="15876" width="6.42578125" style="44" customWidth="1"/>
    <col min="15877" max="15877" width="5.42578125" style="44" customWidth="1"/>
    <col min="15878" max="15878" width="11.42578125" style="44" customWidth="1"/>
    <col min="15879" max="15879" width="5.7109375" style="44" customWidth="1"/>
    <col min="15880" max="15881" width="10.42578125" style="44" customWidth="1"/>
    <col min="15882" max="15882" width="13" style="44" customWidth="1"/>
    <col min="15883" max="15884" width="9.5703125" style="44" customWidth="1"/>
    <col min="15885" max="15885" width="47" style="44" customWidth="1"/>
    <col min="15886" max="16128" width="9.140625" style="44"/>
    <col min="16129" max="16129" width="17.140625" style="44" customWidth="1"/>
    <col min="16130" max="16130" width="17.28515625" style="44" customWidth="1"/>
    <col min="16131" max="16131" width="15.28515625" style="44" customWidth="1"/>
    <col min="16132" max="16132" width="6.42578125" style="44" customWidth="1"/>
    <col min="16133" max="16133" width="5.42578125" style="44" customWidth="1"/>
    <col min="16134" max="16134" width="11.42578125" style="44" customWidth="1"/>
    <col min="16135" max="16135" width="5.7109375" style="44" customWidth="1"/>
    <col min="16136" max="16137" width="10.42578125" style="44" customWidth="1"/>
    <col min="16138" max="16138" width="13" style="44" customWidth="1"/>
    <col min="16139" max="16140" width="9.5703125" style="44" customWidth="1"/>
    <col min="16141" max="16141" width="47" style="44" customWidth="1"/>
    <col min="16142" max="16384" width="9.140625" style="44"/>
  </cols>
  <sheetData>
    <row r="1" spans="1:13" x14ac:dyDescent="0.25">
      <c r="L1" s="43" t="s">
        <v>68</v>
      </c>
      <c r="M1" s="43"/>
    </row>
    <row r="2" spans="1:13" ht="148.5" customHeight="1" x14ac:dyDescent="0.25">
      <c r="A2" s="45" t="s">
        <v>69</v>
      </c>
      <c r="B2" s="46"/>
      <c r="C2" s="46"/>
      <c r="D2" s="46"/>
      <c r="E2" s="46"/>
      <c r="F2" s="46"/>
      <c r="G2" s="46"/>
      <c r="H2" s="46"/>
      <c r="I2" s="46"/>
      <c r="J2" s="46"/>
      <c r="K2" s="46"/>
      <c r="L2" s="46"/>
      <c r="M2" s="46"/>
    </row>
    <row r="3" spans="1:13" ht="10.5" customHeight="1" x14ac:dyDescent="0.25">
      <c r="B3" s="47"/>
      <c r="C3" s="47"/>
      <c r="D3" s="48"/>
      <c r="E3" s="48"/>
      <c r="F3" s="48"/>
      <c r="G3" s="48"/>
      <c r="H3" s="48"/>
      <c r="I3" s="48"/>
      <c r="J3" s="48"/>
      <c r="K3" s="48"/>
      <c r="L3" s="48"/>
      <c r="M3" s="49" t="s">
        <v>70</v>
      </c>
    </row>
    <row r="4" spans="1:13" ht="15" customHeight="1" x14ac:dyDescent="0.25">
      <c r="A4" s="50" t="s">
        <v>71</v>
      </c>
      <c r="B4" s="50" t="s">
        <v>72</v>
      </c>
      <c r="C4" s="51" t="s">
        <v>73</v>
      </c>
      <c r="D4" s="52" t="s">
        <v>74</v>
      </c>
      <c r="E4" s="53"/>
      <c r="F4" s="53"/>
      <c r="G4" s="54"/>
      <c r="H4" s="52" t="s">
        <v>67</v>
      </c>
      <c r="I4" s="55"/>
      <c r="J4" s="55"/>
      <c r="K4" s="56" t="s">
        <v>31</v>
      </c>
      <c r="L4" s="57"/>
      <c r="M4" s="50" t="s">
        <v>75</v>
      </c>
    </row>
    <row r="5" spans="1:13" ht="13.5" customHeight="1" x14ac:dyDescent="0.25">
      <c r="A5" s="58"/>
      <c r="B5" s="59"/>
      <c r="C5" s="58"/>
      <c r="D5" s="60"/>
      <c r="E5" s="61"/>
      <c r="F5" s="61"/>
      <c r="G5" s="62"/>
      <c r="H5" s="63"/>
      <c r="I5" s="64"/>
      <c r="J5" s="64"/>
      <c r="K5" s="57"/>
      <c r="L5" s="57"/>
      <c r="M5" s="58"/>
    </row>
    <row r="6" spans="1:13" ht="37.5" customHeight="1" x14ac:dyDescent="0.25">
      <c r="A6" s="58"/>
      <c r="B6" s="59"/>
      <c r="C6" s="58"/>
      <c r="D6" s="50" t="s">
        <v>76</v>
      </c>
      <c r="E6" s="50" t="s">
        <v>77</v>
      </c>
      <c r="F6" s="65" t="s">
        <v>78</v>
      </c>
      <c r="G6" s="66" t="s">
        <v>79</v>
      </c>
      <c r="H6" s="67" t="s">
        <v>52</v>
      </c>
      <c r="I6" s="68"/>
      <c r="J6" s="69" t="s">
        <v>80</v>
      </c>
      <c r="K6" s="50">
        <v>2021</v>
      </c>
      <c r="L6" s="50">
        <v>2022</v>
      </c>
      <c r="M6" s="58"/>
    </row>
    <row r="7" spans="1:13" ht="14.25" customHeight="1" x14ac:dyDescent="0.25">
      <c r="A7" s="70"/>
      <c r="B7" s="71"/>
      <c r="C7" s="70"/>
      <c r="D7" s="72"/>
      <c r="E7" s="72"/>
      <c r="F7" s="73"/>
      <c r="G7" s="74"/>
      <c r="H7" s="75" t="s">
        <v>0</v>
      </c>
      <c r="I7" s="75" t="s">
        <v>1</v>
      </c>
      <c r="J7" s="76"/>
      <c r="K7" s="72"/>
      <c r="L7" s="72"/>
      <c r="M7" s="70"/>
    </row>
    <row r="8" spans="1:13" ht="14.25" customHeight="1" x14ac:dyDescent="0.25">
      <c r="A8" s="77">
        <v>1</v>
      </c>
      <c r="B8" s="78">
        <v>2</v>
      </c>
      <c r="C8" s="77">
        <v>3</v>
      </c>
      <c r="D8" s="76">
        <v>4</v>
      </c>
      <c r="E8" s="76">
        <v>5</v>
      </c>
      <c r="F8" s="79">
        <v>6</v>
      </c>
      <c r="G8" s="80">
        <v>7</v>
      </c>
      <c r="H8" s="81">
        <v>8</v>
      </c>
      <c r="I8" s="81">
        <v>9</v>
      </c>
      <c r="J8" s="82">
        <v>10</v>
      </c>
      <c r="K8" s="82">
        <v>11</v>
      </c>
      <c r="L8" s="82">
        <v>12</v>
      </c>
      <c r="M8" s="77"/>
    </row>
    <row r="9" spans="1:13" s="87" customFormat="1" ht="42" customHeight="1" x14ac:dyDescent="0.25">
      <c r="A9" s="72" t="s">
        <v>81</v>
      </c>
      <c r="B9" s="83" t="s">
        <v>82</v>
      </c>
      <c r="C9" s="27" t="s">
        <v>83</v>
      </c>
      <c r="D9" s="84" t="s">
        <v>84</v>
      </c>
      <c r="E9" s="84" t="s">
        <v>84</v>
      </c>
      <c r="F9" s="84" t="s">
        <v>84</v>
      </c>
      <c r="G9" s="84" t="s">
        <v>84</v>
      </c>
      <c r="H9" s="85">
        <f>H11+H12</f>
        <v>65225.7</v>
      </c>
      <c r="I9" s="85">
        <f>I11+I12</f>
        <v>63158.700000000004</v>
      </c>
      <c r="J9" s="85">
        <f>I9-H9</f>
        <v>-2066.9999999999927</v>
      </c>
      <c r="K9" s="85">
        <f>K11+K12</f>
        <v>65893.799999999988</v>
      </c>
      <c r="L9" s="85">
        <f>L11+L12</f>
        <v>61649.400000000009</v>
      </c>
      <c r="M9" s="86"/>
    </row>
    <row r="10" spans="1:13" s="87" customFormat="1" ht="36" customHeight="1" x14ac:dyDescent="0.25">
      <c r="A10" s="56"/>
      <c r="B10" s="83"/>
      <c r="C10" s="27" t="s">
        <v>85</v>
      </c>
      <c r="D10" s="75"/>
      <c r="E10" s="75"/>
      <c r="F10" s="75"/>
      <c r="G10" s="75"/>
      <c r="H10" s="86"/>
      <c r="I10" s="86"/>
      <c r="J10" s="88"/>
      <c r="K10" s="89"/>
      <c r="L10" s="89"/>
      <c r="M10" s="86"/>
    </row>
    <row r="11" spans="1:13" s="87" customFormat="1" ht="47.25" customHeight="1" x14ac:dyDescent="0.25">
      <c r="A11" s="56"/>
      <c r="B11" s="83"/>
      <c r="C11" s="27" t="s">
        <v>86</v>
      </c>
      <c r="D11" s="90">
        <v>730</v>
      </c>
      <c r="E11" s="84" t="s">
        <v>84</v>
      </c>
      <c r="F11" s="84" t="s">
        <v>84</v>
      </c>
      <c r="G11" s="84" t="s">
        <v>84</v>
      </c>
      <c r="H11" s="85">
        <f>H21</f>
        <v>44175.8</v>
      </c>
      <c r="I11" s="85">
        <f>I21</f>
        <v>44125.9</v>
      </c>
      <c r="J11" s="85">
        <f t="shared" ref="J11:J56" si="0">I11-H11</f>
        <v>-49.900000000001455</v>
      </c>
      <c r="K11" s="85">
        <f>K21</f>
        <v>40773</v>
      </c>
      <c r="L11" s="85">
        <f>L21</f>
        <v>40514.80000000001</v>
      </c>
      <c r="M11" s="88"/>
    </row>
    <row r="12" spans="1:13" s="87" customFormat="1" ht="66.75" customHeight="1" x14ac:dyDescent="0.25">
      <c r="A12" s="56"/>
      <c r="B12" s="83"/>
      <c r="C12" s="27" t="s">
        <v>87</v>
      </c>
      <c r="D12" s="90">
        <v>738</v>
      </c>
      <c r="E12" s="84" t="s">
        <v>84</v>
      </c>
      <c r="F12" s="84" t="s">
        <v>84</v>
      </c>
      <c r="G12" s="84" t="s">
        <v>84</v>
      </c>
      <c r="H12" s="85">
        <f>H15+H22</f>
        <v>21049.899999999998</v>
      </c>
      <c r="I12" s="85">
        <f>I15+I22</f>
        <v>19032.800000000003</v>
      </c>
      <c r="J12" s="85">
        <f t="shared" si="0"/>
        <v>-2017.0999999999949</v>
      </c>
      <c r="K12" s="85">
        <f>K15+K22</f>
        <v>25120.799999999996</v>
      </c>
      <c r="L12" s="85">
        <f>L15+L22</f>
        <v>21134.6</v>
      </c>
      <c r="M12" s="88"/>
    </row>
    <row r="13" spans="1:13" s="87" customFormat="1" ht="44.25" customHeight="1" x14ac:dyDescent="0.25">
      <c r="A13" s="56" t="s">
        <v>88</v>
      </c>
      <c r="B13" s="83" t="s">
        <v>89</v>
      </c>
      <c r="C13" s="27" t="s">
        <v>83</v>
      </c>
      <c r="D13" s="91">
        <v>738</v>
      </c>
      <c r="E13" s="91" t="s">
        <v>84</v>
      </c>
      <c r="F13" s="91" t="s">
        <v>84</v>
      </c>
      <c r="G13" s="91" t="s">
        <v>84</v>
      </c>
      <c r="H13" s="92">
        <f>H16</f>
        <v>6609.7</v>
      </c>
      <c r="I13" s="92">
        <f>I16</f>
        <v>4983</v>
      </c>
      <c r="J13" s="93">
        <f t="shared" si="0"/>
        <v>-1626.6999999999998</v>
      </c>
      <c r="K13" s="92">
        <f>K16</f>
        <v>12223.3</v>
      </c>
      <c r="L13" s="92">
        <f>L16</f>
        <v>8237.1</v>
      </c>
      <c r="M13" s="86"/>
    </row>
    <row r="14" spans="1:13" s="94" customFormat="1" ht="29.25" customHeight="1" x14ac:dyDescent="0.25">
      <c r="A14" s="56"/>
      <c r="B14" s="83"/>
      <c r="C14" s="27" t="s">
        <v>85</v>
      </c>
      <c r="D14" s="27"/>
      <c r="E14" s="27"/>
      <c r="F14" s="27"/>
      <c r="G14" s="27"/>
      <c r="H14" s="86"/>
      <c r="I14" s="86"/>
      <c r="J14" s="88"/>
      <c r="K14" s="89"/>
      <c r="L14" s="89"/>
      <c r="M14" s="86"/>
    </row>
    <row r="15" spans="1:13" s="87" customFormat="1" ht="59.25" customHeight="1" x14ac:dyDescent="0.25">
      <c r="A15" s="56"/>
      <c r="B15" s="83"/>
      <c r="C15" s="27" t="s">
        <v>87</v>
      </c>
      <c r="D15" s="95">
        <v>738</v>
      </c>
      <c r="E15" s="91" t="s">
        <v>84</v>
      </c>
      <c r="F15" s="91" t="s">
        <v>84</v>
      </c>
      <c r="G15" s="91" t="s">
        <v>84</v>
      </c>
      <c r="H15" s="92">
        <f>H18</f>
        <v>6609.7</v>
      </c>
      <c r="I15" s="92">
        <f>I18</f>
        <v>4983</v>
      </c>
      <c r="J15" s="93">
        <f t="shared" si="0"/>
        <v>-1626.6999999999998</v>
      </c>
      <c r="K15" s="92">
        <f>K18</f>
        <v>12223.3</v>
      </c>
      <c r="L15" s="92">
        <f>L18</f>
        <v>8237.1</v>
      </c>
      <c r="M15" s="96"/>
    </row>
    <row r="16" spans="1:13" s="87" customFormat="1" ht="48.75" customHeight="1" x14ac:dyDescent="0.25">
      <c r="A16" s="50" t="s">
        <v>90</v>
      </c>
      <c r="B16" s="97" t="s">
        <v>91</v>
      </c>
      <c r="C16" s="27" t="s">
        <v>83</v>
      </c>
      <c r="D16" s="98">
        <v>738</v>
      </c>
      <c r="E16" s="99" t="s">
        <v>84</v>
      </c>
      <c r="F16" s="99" t="s">
        <v>84</v>
      </c>
      <c r="G16" s="99" t="s">
        <v>84</v>
      </c>
      <c r="H16" s="100">
        <f>H18</f>
        <v>6609.7</v>
      </c>
      <c r="I16" s="100">
        <f>I18</f>
        <v>4983</v>
      </c>
      <c r="J16" s="101">
        <f t="shared" si="0"/>
        <v>-1626.6999999999998</v>
      </c>
      <c r="K16" s="100">
        <f>K18</f>
        <v>12223.3</v>
      </c>
      <c r="L16" s="100">
        <f>L18</f>
        <v>8237.1</v>
      </c>
      <c r="M16" s="86"/>
    </row>
    <row r="17" spans="1:13" s="40" customFormat="1" ht="32.25" customHeight="1" x14ac:dyDescent="0.25">
      <c r="A17" s="102"/>
      <c r="B17" s="103"/>
      <c r="C17" s="27" t="s">
        <v>85</v>
      </c>
      <c r="D17" s="27"/>
      <c r="E17" s="27"/>
      <c r="F17" s="27"/>
      <c r="G17" s="27"/>
      <c r="H17" s="86"/>
      <c r="I17" s="86"/>
      <c r="J17" s="88"/>
      <c r="K17" s="89"/>
      <c r="L17" s="89"/>
      <c r="M17" s="86"/>
    </row>
    <row r="18" spans="1:13" s="40" customFormat="1" ht="142.5" customHeight="1" x14ac:dyDescent="0.25">
      <c r="A18" s="72"/>
      <c r="B18" s="104"/>
      <c r="C18" s="27" t="s">
        <v>87</v>
      </c>
      <c r="D18" s="75">
        <v>738</v>
      </c>
      <c r="E18" s="105">
        <v>1301</v>
      </c>
      <c r="F18" s="105">
        <v>1810008010</v>
      </c>
      <c r="G18" s="105">
        <v>730</v>
      </c>
      <c r="H18" s="86">
        <v>6609.7</v>
      </c>
      <c r="I18" s="86">
        <v>4983</v>
      </c>
      <c r="J18" s="88">
        <f>I18-H18</f>
        <v>-1626.6999999999998</v>
      </c>
      <c r="K18" s="88">
        <v>12223.3</v>
      </c>
      <c r="L18" s="88">
        <v>8237.1</v>
      </c>
      <c r="M18" s="96" t="s">
        <v>92</v>
      </c>
    </row>
    <row r="19" spans="1:13" s="87" customFormat="1" ht="36.75" customHeight="1" x14ac:dyDescent="0.25">
      <c r="A19" s="56" t="s">
        <v>93</v>
      </c>
      <c r="B19" s="83" t="s">
        <v>94</v>
      </c>
      <c r="C19" s="27" t="s">
        <v>95</v>
      </c>
      <c r="D19" s="91" t="s">
        <v>84</v>
      </c>
      <c r="E19" s="91" t="s">
        <v>84</v>
      </c>
      <c r="F19" s="91" t="s">
        <v>84</v>
      </c>
      <c r="G19" s="91" t="s">
        <v>84</v>
      </c>
      <c r="H19" s="93">
        <f>H21+H22</f>
        <v>58616</v>
      </c>
      <c r="I19" s="93">
        <f>I21+I22</f>
        <v>58175.700000000004</v>
      </c>
      <c r="J19" s="93">
        <f t="shared" si="0"/>
        <v>-440.29999999999563</v>
      </c>
      <c r="K19" s="93">
        <f>K21+K22</f>
        <v>53670.5</v>
      </c>
      <c r="L19" s="93">
        <f>L21+L22</f>
        <v>53412.30000000001</v>
      </c>
      <c r="M19" s="86"/>
    </row>
    <row r="20" spans="1:13" s="87" customFormat="1" ht="33.75" customHeight="1" x14ac:dyDescent="0.25">
      <c r="A20" s="56"/>
      <c r="B20" s="83"/>
      <c r="C20" s="27" t="s">
        <v>85</v>
      </c>
      <c r="D20" s="106"/>
      <c r="E20" s="106"/>
      <c r="F20" s="106"/>
      <c r="G20" s="106"/>
      <c r="H20" s="86"/>
      <c r="I20" s="86"/>
      <c r="J20" s="88"/>
      <c r="K20" s="89"/>
      <c r="L20" s="89"/>
      <c r="M20" s="96"/>
    </row>
    <row r="21" spans="1:13" s="87" customFormat="1" ht="30.75" customHeight="1" x14ac:dyDescent="0.25">
      <c r="A21" s="56"/>
      <c r="B21" s="83"/>
      <c r="C21" s="27" t="s">
        <v>86</v>
      </c>
      <c r="D21" s="95">
        <v>730</v>
      </c>
      <c r="E21" s="91" t="s">
        <v>84</v>
      </c>
      <c r="F21" s="91" t="s">
        <v>84</v>
      </c>
      <c r="G21" s="91" t="s">
        <v>84</v>
      </c>
      <c r="H21" s="92">
        <f>H39+H48+H53+H25+H34</f>
        <v>44175.8</v>
      </c>
      <c r="I21" s="92">
        <f>I39+I48+I53+I25+I34</f>
        <v>44125.9</v>
      </c>
      <c r="J21" s="92">
        <f>J39+J48+J53+J25+J34</f>
        <v>-49.900000000002876</v>
      </c>
      <c r="K21" s="92">
        <f>K39+K48+K53+K25+K34</f>
        <v>40773</v>
      </c>
      <c r="L21" s="92">
        <f>L39+L48+L53+L25+L34</f>
        <v>40514.80000000001</v>
      </c>
      <c r="M21" s="86"/>
    </row>
    <row r="22" spans="1:13" s="87" customFormat="1" ht="55.5" customHeight="1" x14ac:dyDescent="0.25">
      <c r="A22" s="56"/>
      <c r="B22" s="83"/>
      <c r="C22" s="27" t="s">
        <v>87</v>
      </c>
      <c r="D22" s="107" t="s">
        <v>96</v>
      </c>
      <c r="E22" s="91" t="s">
        <v>84</v>
      </c>
      <c r="F22" s="91" t="s">
        <v>84</v>
      </c>
      <c r="G22" s="91" t="s">
        <v>84</v>
      </c>
      <c r="H22" s="92">
        <f>H26+H35+H42</f>
        <v>14440.199999999999</v>
      </c>
      <c r="I22" s="92">
        <f>I26+I35+I42</f>
        <v>14049.800000000001</v>
      </c>
      <c r="J22" s="92">
        <f>J26+J35+J42</f>
        <v>-390.39999999999782</v>
      </c>
      <c r="K22" s="92">
        <f>K26+K35+K42</f>
        <v>12897.499999999998</v>
      </c>
      <c r="L22" s="92">
        <f>L26+L35+L42</f>
        <v>12897.499999999998</v>
      </c>
      <c r="M22" s="86"/>
    </row>
    <row r="23" spans="1:13" s="87" customFormat="1" ht="44.25" customHeight="1" x14ac:dyDescent="0.25">
      <c r="A23" s="50" t="s">
        <v>97</v>
      </c>
      <c r="B23" s="97" t="s">
        <v>98</v>
      </c>
      <c r="C23" s="27" t="s">
        <v>83</v>
      </c>
      <c r="D23" s="108" t="s">
        <v>99</v>
      </c>
      <c r="E23" s="99" t="s">
        <v>84</v>
      </c>
      <c r="F23" s="99" t="s">
        <v>84</v>
      </c>
      <c r="G23" s="99" t="s">
        <v>84</v>
      </c>
      <c r="H23" s="101">
        <f>H26</f>
        <v>14054.8</v>
      </c>
      <c r="I23" s="101">
        <f>I26</f>
        <v>13664.400000000001</v>
      </c>
      <c r="J23" s="101">
        <f t="shared" si="0"/>
        <v>-390.39999999999782</v>
      </c>
      <c r="K23" s="101">
        <f>K26</f>
        <v>12897.499999999998</v>
      </c>
      <c r="L23" s="101">
        <f>L26</f>
        <v>12897.499999999998</v>
      </c>
      <c r="M23" s="86"/>
    </row>
    <row r="24" spans="1:13" s="87" customFormat="1" ht="25.5" x14ac:dyDescent="0.25">
      <c r="A24" s="102"/>
      <c r="B24" s="103"/>
      <c r="C24" s="27" t="s">
        <v>85</v>
      </c>
      <c r="D24" s="109"/>
      <c r="E24" s="109"/>
      <c r="F24" s="109"/>
      <c r="G24" s="109"/>
      <c r="H24" s="86"/>
      <c r="I24" s="86"/>
      <c r="J24" s="88"/>
      <c r="K24" s="89"/>
      <c r="L24" s="89"/>
      <c r="M24" s="86"/>
    </row>
    <row r="25" spans="1:13" s="87" customFormat="1" ht="25.5" x14ac:dyDescent="0.25">
      <c r="A25" s="102"/>
      <c r="B25" s="103"/>
      <c r="C25" s="27" t="s">
        <v>86</v>
      </c>
      <c r="D25" s="98">
        <v>730</v>
      </c>
      <c r="E25" s="99" t="s">
        <v>84</v>
      </c>
      <c r="F25" s="99" t="s">
        <v>84</v>
      </c>
      <c r="G25" s="99" t="s">
        <v>84</v>
      </c>
      <c r="H25" s="101">
        <v>0</v>
      </c>
      <c r="I25" s="101">
        <v>0</v>
      </c>
      <c r="J25" s="101">
        <f t="shared" si="0"/>
        <v>0</v>
      </c>
      <c r="K25" s="110">
        <v>0</v>
      </c>
      <c r="L25" s="110">
        <v>0</v>
      </c>
      <c r="M25" s="86"/>
    </row>
    <row r="26" spans="1:13" s="87" customFormat="1" ht="51" x14ac:dyDescent="0.25">
      <c r="A26" s="102"/>
      <c r="B26" s="103"/>
      <c r="C26" s="27" t="s">
        <v>87</v>
      </c>
      <c r="D26" s="108" t="s">
        <v>96</v>
      </c>
      <c r="E26" s="99" t="s">
        <v>84</v>
      </c>
      <c r="F26" s="99" t="s">
        <v>84</v>
      </c>
      <c r="G26" s="99" t="s">
        <v>84</v>
      </c>
      <c r="H26" s="100">
        <f>H27+H28+H29+H30+H31</f>
        <v>14054.8</v>
      </c>
      <c r="I26" s="100">
        <f>I27+I28+I29+I30+I31</f>
        <v>13664.400000000001</v>
      </c>
      <c r="J26" s="101">
        <f t="shared" si="0"/>
        <v>-390.39999999999782</v>
      </c>
      <c r="K26" s="110">
        <f>K27+K28+K29+K30+K31</f>
        <v>12897.499999999998</v>
      </c>
      <c r="L26" s="110">
        <f>L27+L28+L29+L30+L31</f>
        <v>12897.499999999998</v>
      </c>
      <c r="M26" s="86"/>
    </row>
    <row r="27" spans="1:13" s="40" customFormat="1" ht="52.5" customHeight="1" x14ac:dyDescent="0.25">
      <c r="A27" s="102"/>
      <c r="B27" s="103"/>
      <c r="C27" s="27" t="s">
        <v>87</v>
      </c>
      <c r="D27" s="111" t="s">
        <v>96</v>
      </c>
      <c r="E27" s="112" t="s">
        <v>100</v>
      </c>
      <c r="F27" s="112" t="s">
        <v>101</v>
      </c>
      <c r="G27" s="112" t="s">
        <v>102</v>
      </c>
      <c r="H27" s="86">
        <v>9203.9</v>
      </c>
      <c r="I27" s="86">
        <v>8992.7000000000007</v>
      </c>
      <c r="J27" s="88">
        <f t="shared" si="0"/>
        <v>-211.19999999999891</v>
      </c>
      <c r="K27" s="89">
        <v>8390.2999999999993</v>
      </c>
      <c r="L27" s="89">
        <v>8390.2999999999993</v>
      </c>
      <c r="M27" s="86" t="s">
        <v>103</v>
      </c>
    </row>
    <row r="28" spans="1:13" s="40" customFormat="1" ht="57" customHeight="1" x14ac:dyDescent="0.25">
      <c r="A28" s="102"/>
      <c r="B28" s="103"/>
      <c r="C28" s="27" t="s">
        <v>87</v>
      </c>
      <c r="D28" s="111" t="s">
        <v>96</v>
      </c>
      <c r="E28" s="112" t="s">
        <v>100</v>
      </c>
      <c r="F28" s="112" t="s">
        <v>101</v>
      </c>
      <c r="G28" s="112" t="s">
        <v>104</v>
      </c>
      <c r="H28" s="86">
        <v>30.3</v>
      </c>
      <c r="I28" s="86">
        <v>9.6</v>
      </c>
      <c r="J28" s="88">
        <f t="shared" si="0"/>
        <v>-20.700000000000003</v>
      </c>
      <c r="K28" s="89">
        <v>29.8</v>
      </c>
      <c r="L28" s="89">
        <v>29.8</v>
      </c>
      <c r="M28" s="86" t="s">
        <v>105</v>
      </c>
    </row>
    <row r="29" spans="1:13" s="40" customFormat="1" ht="57" customHeight="1" x14ac:dyDescent="0.25">
      <c r="A29" s="102"/>
      <c r="B29" s="103"/>
      <c r="C29" s="27" t="s">
        <v>87</v>
      </c>
      <c r="D29" s="111" t="s">
        <v>96</v>
      </c>
      <c r="E29" s="112" t="s">
        <v>100</v>
      </c>
      <c r="F29" s="112" t="s">
        <v>101</v>
      </c>
      <c r="G29" s="112" t="s">
        <v>106</v>
      </c>
      <c r="H29" s="86">
        <v>2779.5</v>
      </c>
      <c r="I29" s="86">
        <v>2703.6</v>
      </c>
      <c r="J29" s="88">
        <f t="shared" si="0"/>
        <v>-75.900000000000091</v>
      </c>
      <c r="K29" s="89">
        <v>2533.9</v>
      </c>
      <c r="L29" s="89">
        <v>2533.9</v>
      </c>
      <c r="M29" s="86" t="s">
        <v>103</v>
      </c>
    </row>
    <row r="30" spans="1:13" s="40" customFormat="1" ht="57" customHeight="1" x14ac:dyDescent="0.25">
      <c r="A30" s="102"/>
      <c r="B30" s="103"/>
      <c r="C30" s="27" t="s">
        <v>87</v>
      </c>
      <c r="D30" s="111" t="s">
        <v>96</v>
      </c>
      <c r="E30" s="112" t="s">
        <v>100</v>
      </c>
      <c r="F30" s="112" t="s">
        <v>101</v>
      </c>
      <c r="G30" s="112" t="s">
        <v>107</v>
      </c>
      <c r="H30" s="86">
        <v>2041.1</v>
      </c>
      <c r="I30" s="86">
        <v>1958.5</v>
      </c>
      <c r="J30" s="88">
        <f t="shared" si="0"/>
        <v>-82.599999999999909</v>
      </c>
      <c r="K30" s="89">
        <v>1920.2</v>
      </c>
      <c r="L30" s="89">
        <v>1920.2</v>
      </c>
      <c r="M30" s="86" t="s">
        <v>108</v>
      </c>
    </row>
    <row r="31" spans="1:13" s="40" customFormat="1" ht="51" x14ac:dyDescent="0.25">
      <c r="A31" s="72"/>
      <c r="B31" s="104"/>
      <c r="C31" s="27" t="s">
        <v>87</v>
      </c>
      <c r="D31" s="111" t="s">
        <v>96</v>
      </c>
      <c r="E31" s="112" t="s">
        <v>100</v>
      </c>
      <c r="F31" s="112" t="s">
        <v>101</v>
      </c>
      <c r="G31" s="112" t="s">
        <v>109</v>
      </c>
      <c r="H31" s="113">
        <v>0</v>
      </c>
      <c r="I31" s="113">
        <v>0</v>
      </c>
      <c r="J31" s="88">
        <f t="shared" si="0"/>
        <v>0</v>
      </c>
      <c r="K31" s="88">
        <v>23.3</v>
      </c>
      <c r="L31" s="88">
        <v>23.3</v>
      </c>
      <c r="M31" s="86"/>
    </row>
    <row r="32" spans="1:13" s="87" customFormat="1" ht="42.75" customHeight="1" x14ac:dyDescent="0.25">
      <c r="A32" s="50" t="s">
        <v>110</v>
      </c>
      <c r="B32" s="97" t="s">
        <v>111</v>
      </c>
      <c r="C32" s="27" t="s">
        <v>83</v>
      </c>
      <c r="D32" s="114" t="s">
        <v>99</v>
      </c>
      <c r="E32" s="99" t="s">
        <v>84</v>
      </c>
      <c r="F32" s="99" t="s">
        <v>84</v>
      </c>
      <c r="G32" s="99" t="s">
        <v>84</v>
      </c>
      <c r="H32" s="101">
        <f>H34</f>
        <v>0</v>
      </c>
      <c r="I32" s="101">
        <f>I34</f>
        <v>0</v>
      </c>
      <c r="J32" s="101">
        <f>I32-H32</f>
        <v>0</v>
      </c>
      <c r="K32" s="101">
        <f>K34</f>
        <v>0</v>
      </c>
      <c r="L32" s="101">
        <f>L34</f>
        <v>0</v>
      </c>
      <c r="M32" s="86"/>
    </row>
    <row r="33" spans="1:13" s="87" customFormat="1" ht="34.5" customHeight="1" x14ac:dyDescent="0.25">
      <c r="A33" s="102"/>
      <c r="B33" s="103"/>
      <c r="C33" s="27" t="s">
        <v>85</v>
      </c>
      <c r="D33" s="115"/>
      <c r="E33" s="112"/>
      <c r="F33" s="112"/>
      <c r="G33" s="112"/>
      <c r="H33" s="113"/>
      <c r="I33" s="113"/>
      <c r="J33" s="88"/>
      <c r="K33" s="88"/>
      <c r="L33" s="88"/>
      <c r="M33" s="86"/>
    </row>
    <row r="34" spans="1:13" s="87" customFormat="1" ht="34.5" customHeight="1" x14ac:dyDescent="0.25">
      <c r="A34" s="102"/>
      <c r="B34" s="103"/>
      <c r="C34" s="27" t="s">
        <v>86</v>
      </c>
      <c r="D34" s="98">
        <v>730</v>
      </c>
      <c r="E34" s="99" t="s">
        <v>84</v>
      </c>
      <c r="F34" s="99" t="s">
        <v>84</v>
      </c>
      <c r="G34" s="99" t="s">
        <v>84</v>
      </c>
      <c r="H34" s="101">
        <v>0</v>
      </c>
      <c r="I34" s="101">
        <v>0</v>
      </c>
      <c r="J34" s="101">
        <v>0</v>
      </c>
      <c r="K34" s="101">
        <v>0</v>
      </c>
      <c r="L34" s="101">
        <v>0</v>
      </c>
      <c r="M34" s="86"/>
    </row>
    <row r="35" spans="1:13" s="87" customFormat="1" ht="56.25" customHeight="1" x14ac:dyDescent="0.25">
      <c r="A35" s="102"/>
      <c r="B35" s="103"/>
      <c r="C35" s="27" t="s">
        <v>87</v>
      </c>
      <c r="D35" s="108" t="s">
        <v>96</v>
      </c>
      <c r="E35" s="99" t="s">
        <v>84</v>
      </c>
      <c r="F35" s="99" t="s">
        <v>84</v>
      </c>
      <c r="G35" s="99" t="s">
        <v>84</v>
      </c>
      <c r="H35" s="101">
        <f>H36+H37+H38</f>
        <v>385.4</v>
      </c>
      <c r="I35" s="101">
        <f>I36+I37+I38</f>
        <v>385.4</v>
      </c>
      <c r="J35" s="101">
        <f>J36+J37+J38</f>
        <v>0</v>
      </c>
      <c r="K35" s="101">
        <f>K36+K37+K38</f>
        <v>0</v>
      </c>
      <c r="L35" s="101">
        <f>L36+L37+L38</f>
        <v>0</v>
      </c>
      <c r="M35" s="86"/>
    </row>
    <row r="36" spans="1:13" s="40" customFormat="1" ht="44.25" customHeight="1" x14ac:dyDescent="0.25">
      <c r="A36" s="102"/>
      <c r="B36" s="103"/>
      <c r="C36" s="27" t="s">
        <v>86</v>
      </c>
      <c r="D36" s="115">
        <v>738</v>
      </c>
      <c r="E36" s="112" t="s">
        <v>100</v>
      </c>
      <c r="F36" s="112" t="s">
        <v>112</v>
      </c>
      <c r="G36" s="112" t="s">
        <v>113</v>
      </c>
      <c r="H36" s="86">
        <v>80</v>
      </c>
      <c r="I36" s="86">
        <v>80</v>
      </c>
      <c r="J36" s="88">
        <f>I36-H36</f>
        <v>0</v>
      </c>
      <c r="K36" s="86">
        <v>0</v>
      </c>
      <c r="L36" s="86">
        <v>0</v>
      </c>
      <c r="M36" s="86"/>
    </row>
    <row r="37" spans="1:13" s="40" customFormat="1" ht="41.25" customHeight="1" x14ac:dyDescent="0.25">
      <c r="A37" s="102"/>
      <c r="B37" s="116"/>
      <c r="C37" s="27" t="s">
        <v>86</v>
      </c>
      <c r="D37" s="115">
        <v>738</v>
      </c>
      <c r="E37" s="112" t="s">
        <v>100</v>
      </c>
      <c r="F37" s="112" t="s">
        <v>112</v>
      </c>
      <c r="G37" s="112" t="s">
        <v>114</v>
      </c>
      <c r="H37" s="86">
        <v>24.2</v>
      </c>
      <c r="I37" s="86">
        <v>24.2</v>
      </c>
      <c r="J37" s="88">
        <f>I37-H37</f>
        <v>0</v>
      </c>
      <c r="K37" s="88">
        <v>0</v>
      </c>
      <c r="L37" s="88">
        <v>0</v>
      </c>
      <c r="M37" s="86"/>
    </row>
    <row r="38" spans="1:13" s="40" customFormat="1" ht="94.5" customHeight="1" x14ac:dyDescent="0.25">
      <c r="A38" s="102"/>
      <c r="B38" s="116"/>
      <c r="C38" s="27" t="s">
        <v>86</v>
      </c>
      <c r="D38" s="115">
        <v>738</v>
      </c>
      <c r="E38" s="112" t="s">
        <v>100</v>
      </c>
      <c r="F38" s="112" t="s">
        <v>112</v>
      </c>
      <c r="G38" s="112" t="s">
        <v>107</v>
      </c>
      <c r="H38" s="86">
        <v>281.2</v>
      </c>
      <c r="I38" s="86">
        <v>281.2</v>
      </c>
      <c r="J38" s="88">
        <f>I38-H38</f>
        <v>0</v>
      </c>
      <c r="K38" s="86">
        <v>0</v>
      </c>
      <c r="L38" s="86">
        <v>0</v>
      </c>
      <c r="M38" s="86"/>
    </row>
    <row r="39" spans="1:13" s="87" customFormat="1" ht="42.75" customHeight="1" x14ac:dyDescent="0.25">
      <c r="A39" s="50" t="s">
        <v>115</v>
      </c>
      <c r="B39" s="97" t="s">
        <v>116</v>
      </c>
      <c r="C39" s="27" t="s">
        <v>83</v>
      </c>
      <c r="D39" s="114" t="s">
        <v>99</v>
      </c>
      <c r="E39" s="99" t="s">
        <v>84</v>
      </c>
      <c r="F39" s="99" t="s">
        <v>84</v>
      </c>
      <c r="G39" s="99" t="s">
        <v>84</v>
      </c>
      <c r="H39" s="101">
        <f>H41</f>
        <v>43672</v>
      </c>
      <c r="I39" s="101">
        <f>I41</f>
        <v>43628.7</v>
      </c>
      <c r="J39" s="101">
        <f t="shared" si="0"/>
        <v>-43.30000000000291</v>
      </c>
      <c r="K39" s="101">
        <f>K41</f>
        <v>40414.9</v>
      </c>
      <c r="L39" s="101">
        <f>L41</f>
        <v>40146.600000000006</v>
      </c>
      <c r="M39" s="86"/>
    </row>
    <row r="40" spans="1:13" s="87" customFormat="1" ht="34.5" customHeight="1" x14ac:dyDescent="0.25">
      <c r="A40" s="102"/>
      <c r="B40" s="103"/>
      <c r="C40" s="27" t="s">
        <v>85</v>
      </c>
      <c r="D40" s="115"/>
      <c r="E40" s="112"/>
      <c r="F40" s="112"/>
      <c r="G40" s="112"/>
      <c r="H40" s="113"/>
      <c r="I40" s="113"/>
      <c r="J40" s="88"/>
      <c r="K40" s="88"/>
      <c r="L40" s="88"/>
      <c r="M40" s="86"/>
    </row>
    <row r="41" spans="1:13" s="87" customFormat="1" ht="34.5" customHeight="1" x14ac:dyDescent="0.25">
      <c r="A41" s="102"/>
      <c r="B41" s="103"/>
      <c r="C41" s="27" t="s">
        <v>86</v>
      </c>
      <c r="D41" s="98">
        <v>730</v>
      </c>
      <c r="E41" s="99" t="s">
        <v>84</v>
      </c>
      <c r="F41" s="99" t="s">
        <v>84</v>
      </c>
      <c r="G41" s="99" t="s">
        <v>84</v>
      </c>
      <c r="H41" s="101">
        <f>H43+H44+H45+H46+H47</f>
        <v>43672</v>
      </c>
      <c r="I41" s="101">
        <f>I43+I44+I45+I46+I47</f>
        <v>43628.7</v>
      </c>
      <c r="J41" s="101">
        <f>J43+J44+J45+J46+J47</f>
        <v>-43.300000000001091</v>
      </c>
      <c r="K41" s="101">
        <f>K43+K44+K45+K46+K47</f>
        <v>40414.9</v>
      </c>
      <c r="L41" s="101">
        <f>L43+L44+L45+L46+L47</f>
        <v>40146.600000000006</v>
      </c>
      <c r="M41" s="86"/>
    </row>
    <row r="42" spans="1:13" s="87" customFormat="1" ht="56.25" customHeight="1" x14ac:dyDescent="0.25">
      <c r="A42" s="102"/>
      <c r="B42" s="103"/>
      <c r="C42" s="27" t="s">
        <v>87</v>
      </c>
      <c r="D42" s="108" t="s">
        <v>96</v>
      </c>
      <c r="E42" s="99" t="s">
        <v>84</v>
      </c>
      <c r="F42" s="99" t="s">
        <v>84</v>
      </c>
      <c r="G42" s="99" t="s">
        <v>84</v>
      </c>
      <c r="H42" s="101">
        <v>0</v>
      </c>
      <c r="I42" s="101">
        <v>0</v>
      </c>
      <c r="J42" s="101">
        <f t="shared" si="0"/>
        <v>0</v>
      </c>
      <c r="K42" s="101">
        <v>0</v>
      </c>
      <c r="L42" s="101">
        <v>0</v>
      </c>
      <c r="M42" s="86"/>
    </row>
    <row r="43" spans="1:13" s="40" customFormat="1" ht="33" customHeight="1" x14ac:dyDescent="0.25">
      <c r="A43" s="102"/>
      <c r="B43" s="103"/>
      <c r="C43" s="27" t="s">
        <v>86</v>
      </c>
      <c r="D43" s="115">
        <v>730</v>
      </c>
      <c r="E43" s="112" t="s">
        <v>117</v>
      </c>
      <c r="F43" s="112" t="s">
        <v>118</v>
      </c>
      <c r="G43" s="112" t="s">
        <v>113</v>
      </c>
      <c r="H43" s="86">
        <v>30345</v>
      </c>
      <c r="I43" s="86">
        <v>30345</v>
      </c>
      <c r="J43" s="88">
        <f t="shared" si="0"/>
        <v>0</v>
      </c>
      <c r="K43" s="86">
        <v>27968.400000000001</v>
      </c>
      <c r="L43" s="86">
        <v>27968.400000000001</v>
      </c>
      <c r="M43" s="117" t="s">
        <v>119</v>
      </c>
    </row>
    <row r="44" spans="1:13" s="40" customFormat="1" ht="30" customHeight="1" x14ac:dyDescent="0.25">
      <c r="A44" s="102"/>
      <c r="B44" s="116"/>
      <c r="C44" s="27" t="s">
        <v>86</v>
      </c>
      <c r="D44" s="115">
        <v>730</v>
      </c>
      <c r="E44" s="112" t="s">
        <v>117</v>
      </c>
      <c r="F44" s="112" t="s">
        <v>118</v>
      </c>
      <c r="G44" s="112" t="s">
        <v>120</v>
      </c>
      <c r="H44" s="86">
        <v>6.7</v>
      </c>
      <c r="I44" s="86">
        <v>6.7</v>
      </c>
      <c r="J44" s="88">
        <f t="shared" si="0"/>
        <v>0</v>
      </c>
      <c r="K44" s="88">
        <v>18.399999999999999</v>
      </c>
      <c r="L44" s="88">
        <v>18.399999999999999</v>
      </c>
      <c r="M44" s="118"/>
    </row>
    <row r="45" spans="1:13" s="40" customFormat="1" ht="34.5" customHeight="1" x14ac:dyDescent="0.25">
      <c r="A45" s="102"/>
      <c r="B45" s="116"/>
      <c r="C45" s="27" t="s">
        <v>86</v>
      </c>
      <c r="D45" s="115">
        <v>730</v>
      </c>
      <c r="E45" s="112" t="s">
        <v>117</v>
      </c>
      <c r="F45" s="112" t="s">
        <v>118</v>
      </c>
      <c r="G45" s="112" t="s">
        <v>114</v>
      </c>
      <c r="H45" s="86">
        <v>9164.2000000000007</v>
      </c>
      <c r="I45" s="86">
        <v>9141.4</v>
      </c>
      <c r="J45" s="88">
        <f t="shared" si="0"/>
        <v>-22.800000000001091</v>
      </c>
      <c r="K45" s="88">
        <v>8446.4</v>
      </c>
      <c r="L45" s="88">
        <v>8446.5</v>
      </c>
      <c r="M45" s="118"/>
    </row>
    <row r="46" spans="1:13" s="40" customFormat="1" ht="38.25" customHeight="1" x14ac:dyDescent="0.25">
      <c r="A46" s="102"/>
      <c r="B46" s="116"/>
      <c r="C46" s="27" t="s">
        <v>86</v>
      </c>
      <c r="D46" s="115">
        <v>730</v>
      </c>
      <c r="E46" s="112" t="s">
        <v>117</v>
      </c>
      <c r="F46" s="112" t="s">
        <v>118</v>
      </c>
      <c r="G46" s="112" t="s">
        <v>107</v>
      </c>
      <c r="H46" s="86">
        <v>4156.1000000000004</v>
      </c>
      <c r="I46" s="86">
        <v>4135.6000000000004</v>
      </c>
      <c r="J46" s="88">
        <f t="shared" si="0"/>
        <v>-20.5</v>
      </c>
      <c r="K46" s="86">
        <v>3976.6</v>
      </c>
      <c r="L46" s="86">
        <v>3709.8</v>
      </c>
      <c r="M46" s="118"/>
    </row>
    <row r="47" spans="1:13" s="40" customFormat="1" ht="36.75" customHeight="1" x14ac:dyDescent="0.25">
      <c r="A47" s="102"/>
      <c r="B47" s="119"/>
      <c r="C47" s="27" t="s">
        <v>86</v>
      </c>
      <c r="D47" s="115">
        <v>730</v>
      </c>
      <c r="E47" s="112" t="s">
        <v>117</v>
      </c>
      <c r="F47" s="112" t="s">
        <v>118</v>
      </c>
      <c r="G47" s="112" t="s">
        <v>109</v>
      </c>
      <c r="H47" s="86">
        <v>0</v>
      </c>
      <c r="I47" s="86">
        <v>0</v>
      </c>
      <c r="J47" s="88">
        <f t="shared" si="0"/>
        <v>0</v>
      </c>
      <c r="K47" s="88">
        <v>5.0999999999999996</v>
      </c>
      <c r="L47" s="88">
        <v>3.5</v>
      </c>
      <c r="M47" s="120"/>
    </row>
    <row r="48" spans="1:13" s="87" customFormat="1" ht="46.5" customHeight="1" x14ac:dyDescent="0.25">
      <c r="A48" s="50" t="s">
        <v>121</v>
      </c>
      <c r="B48" s="97" t="s">
        <v>122</v>
      </c>
      <c r="C48" s="27" t="s">
        <v>83</v>
      </c>
      <c r="D48" s="99">
        <v>730</v>
      </c>
      <c r="E48" s="99" t="s">
        <v>84</v>
      </c>
      <c r="F48" s="99" t="s">
        <v>84</v>
      </c>
      <c r="G48" s="99" t="s">
        <v>84</v>
      </c>
      <c r="H48" s="101">
        <f>SUM(H50:H52)</f>
        <v>314.89999999999998</v>
      </c>
      <c r="I48" s="101">
        <f>SUM(I50:I52)</f>
        <v>314.8</v>
      </c>
      <c r="J48" s="101">
        <f t="shared" si="0"/>
        <v>-9.9999999999965894E-2</v>
      </c>
      <c r="K48" s="101">
        <f>SUM(K50:K52)</f>
        <v>253.7</v>
      </c>
      <c r="L48" s="101">
        <f>SUM(L50:L52)</f>
        <v>263.8</v>
      </c>
      <c r="M48" s="86"/>
    </row>
    <row r="49" spans="1:13" s="87" customFormat="1" ht="25.5" x14ac:dyDescent="0.25">
      <c r="A49" s="102"/>
      <c r="B49" s="103"/>
      <c r="C49" s="27" t="s">
        <v>85</v>
      </c>
      <c r="D49" s="109"/>
      <c r="E49" s="109"/>
      <c r="F49" s="109"/>
      <c r="G49" s="109"/>
      <c r="H49" s="86"/>
      <c r="I49" s="86"/>
      <c r="J49" s="88"/>
      <c r="K49" s="89"/>
      <c r="L49" s="89"/>
      <c r="M49" s="86"/>
    </row>
    <row r="50" spans="1:13" s="40" customFormat="1" ht="25.5" x14ac:dyDescent="0.25">
      <c r="A50" s="102"/>
      <c r="B50" s="103"/>
      <c r="C50" s="27" t="s">
        <v>86</v>
      </c>
      <c r="D50" s="115">
        <v>730</v>
      </c>
      <c r="E50" s="112" t="s">
        <v>117</v>
      </c>
      <c r="F50" s="112" t="s">
        <v>123</v>
      </c>
      <c r="G50" s="112" t="s">
        <v>113</v>
      </c>
      <c r="H50" s="86">
        <v>220.4</v>
      </c>
      <c r="I50" s="86">
        <v>220.4</v>
      </c>
      <c r="J50" s="88">
        <f t="shared" si="0"/>
        <v>0</v>
      </c>
      <c r="K50" s="89">
        <v>177.6</v>
      </c>
      <c r="L50" s="89">
        <v>184.7</v>
      </c>
      <c r="M50" s="117" t="s">
        <v>124</v>
      </c>
    </row>
    <row r="51" spans="1:13" s="40" customFormat="1" ht="25.5" x14ac:dyDescent="0.25">
      <c r="A51" s="102"/>
      <c r="B51" s="103"/>
      <c r="C51" s="27" t="s">
        <v>86</v>
      </c>
      <c r="D51" s="115">
        <v>730</v>
      </c>
      <c r="E51" s="112" t="s">
        <v>117</v>
      </c>
      <c r="F51" s="112" t="s">
        <v>123</v>
      </c>
      <c r="G51" s="112" t="s">
        <v>114</v>
      </c>
      <c r="H51" s="86">
        <v>66.599999999999994</v>
      </c>
      <c r="I51" s="86">
        <v>66.599999999999994</v>
      </c>
      <c r="J51" s="88">
        <f t="shared" si="0"/>
        <v>0</v>
      </c>
      <c r="K51" s="89">
        <v>53.6</v>
      </c>
      <c r="L51" s="89">
        <v>55.8</v>
      </c>
      <c r="M51" s="118"/>
    </row>
    <row r="52" spans="1:13" s="40" customFormat="1" ht="30" customHeight="1" x14ac:dyDescent="0.25">
      <c r="A52" s="102"/>
      <c r="B52" s="103"/>
      <c r="C52" s="27" t="s">
        <v>86</v>
      </c>
      <c r="D52" s="115">
        <v>730</v>
      </c>
      <c r="E52" s="112" t="s">
        <v>117</v>
      </c>
      <c r="F52" s="112" t="s">
        <v>123</v>
      </c>
      <c r="G52" s="112" t="s">
        <v>107</v>
      </c>
      <c r="H52" s="86">
        <v>27.9</v>
      </c>
      <c r="I52" s="86">
        <v>27.8</v>
      </c>
      <c r="J52" s="88">
        <f t="shared" si="0"/>
        <v>-9.9999999999997868E-2</v>
      </c>
      <c r="K52" s="89">
        <v>22.5</v>
      </c>
      <c r="L52" s="89">
        <v>23.3</v>
      </c>
      <c r="M52" s="120"/>
    </row>
    <row r="53" spans="1:13" s="87" customFormat="1" ht="46.5" customHeight="1" x14ac:dyDescent="0.25">
      <c r="A53" s="50" t="s">
        <v>125</v>
      </c>
      <c r="B53" s="97" t="s">
        <v>126</v>
      </c>
      <c r="C53" s="27" t="s">
        <v>83</v>
      </c>
      <c r="D53" s="99">
        <v>730</v>
      </c>
      <c r="E53" s="99" t="s">
        <v>84</v>
      </c>
      <c r="F53" s="99" t="s">
        <v>84</v>
      </c>
      <c r="G53" s="99" t="s">
        <v>84</v>
      </c>
      <c r="H53" s="101">
        <f>SUM(H55:H56)</f>
        <v>188.89999999999998</v>
      </c>
      <c r="I53" s="101">
        <f>SUM(I55:I56)</f>
        <v>182.39999999999998</v>
      </c>
      <c r="J53" s="101">
        <f t="shared" si="0"/>
        <v>-6.5</v>
      </c>
      <c r="K53" s="101">
        <f>SUM(K55:K56)</f>
        <v>104.4</v>
      </c>
      <c r="L53" s="101">
        <f>SUM(L55:L56)</f>
        <v>104.4</v>
      </c>
      <c r="M53" s="86"/>
    </row>
    <row r="54" spans="1:13" s="87" customFormat="1" ht="25.5" x14ac:dyDescent="0.25">
      <c r="A54" s="102"/>
      <c r="B54" s="103"/>
      <c r="C54" s="27" t="s">
        <v>85</v>
      </c>
      <c r="D54" s="109"/>
      <c r="E54" s="109"/>
      <c r="F54" s="109"/>
      <c r="G54" s="109"/>
      <c r="H54" s="86"/>
      <c r="I54" s="86"/>
      <c r="J54" s="88"/>
      <c r="K54" s="89"/>
      <c r="L54" s="89"/>
      <c r="M54" s="86"/>
    </row>
    <row r="55" spans="1:13" s="40" customFormat="1" ht="53.25" customHeight="1" x14ac:dyDescent="0.25">
      <c r="A55" s="102"/>
      <c r="B55" s="103"/>
      <c r="C55" s="27" t="s">
        <v>86</v>
      </c>
      <c r="D55" s="115">
        <v>730</v>
      </c>
      <c r="E55" s="112" t="s">
        <v>117</v>
      </c>
      <c r="F55" s="112" t="s">
        <v>127</v>
      </c>
      <c r="G55" s="112" t="s">
        <v>113</v>
      </c>
      <c r="H55" s="86">
        <v>145.1</v>
      </c>
      <c r="I55" s="86">
        <v>140.1</v>
      </c>
      <c r="J55" s="88">
        <f t="shared" si="0"/>
        <v>-5</v>
      </c>
      <c r="K55" s="86">
        <v>80.2</v>
      </c>
      <c r="L55" s="86">
        <v>80.2</v>
      </c>
      <c r="M55" s="121" t="s">
        <v>128</v>
      </c>
    </row>
    <row r="56" spans="1:13" s="40" customFormat="1" ht="81" customHeight="1" x14ac:dyDescent="0.25">
      <c r="A56" s="72"/>
      <c r="B56" s="104"/>
      <c r="C56" s="27" t="s">
        <v>86</v>
      </c>
      <c r="D56" s="115">
        <v>730</v>
      </c>
      <c r="E56" s="112" t="s">
        <v>117</v>
      </c>
      <c r="F56" s="112" t="s">
        <v>127</v>
      </c>
      <c r="G56" s="112" t="s">
        <v>114</v>
      </c>
      <c r="H56" s="86">
        <v>43.8</v>
      </c>
      <c r="I56" s="86">
        <v>42.3</v>
      </c>
      <c r="J56" s="88">
        <f t="shared" si="0"/>
        <v>-1.5</v>
      </c>
      <c r="K56" s="86">
        <v>24.2</v>
      </c>
      <c r="L56" s="86">
        <v>24.2</v>
      </c>
      <c r="M56" s="122"/>
    </row>
    <row r="57" spans="1:13" s="40" customFormat="1" ht="30" customHeight="1" x14ac:dyDescent="0.25">
      <c r="A57" s="123"/>
      <c r="B57" s="123"/>
      <c r="C57" s="124"/>
      <c r="D57" s="125"/>
      <c r="E57" s="126"/>
      <c r="F57" s="126"/>
      <c r="G57" s="126"/>
      <c r="H57" s="127"/>
      <c r="I57" s="127"/>
      <c r="J57" s="128"/>
      <c r="K57" s="128"/>
      <c r="L57" s="128"/>
      <c r="M57" s="127"/>
    </row>
    <row r="58" spans="1:13" s="40" customFormat="1" ht="15.75" customHeight="1" x14ac:dyDescent="0.25">
      <c r="A58" s="129"/>
      <c r="B58" s="47"/>
      <c r="C58" s="129"/>
      <c r="D58" s="129"/>
      <c r="E58" s="129"/>
      <c r="F58" s="129"/>
      <c r="G58" s="130"/>
      <c r="J58" s="129"/>
      <c r="K58" s="131"/>
      <c r="L58" s="129"/>
      <c r="M58" s="129"/>
    </row>
    <row r="59" spans="1:13" s="40" customFormat="1" ht="15.75" x14ac:dyDescent="0.25">
      <c r="A59" s="132"/>
      <c r="B59" s="133"/>
      <c r="C59" s="134"/>
      <c r="D59" s="130"/>
      <c r="E59" s="130"/>
      <c r="F59" s="130"/>
      <c r="G59" s="130"/>
      <c r="J59" s="130"/>
      <c r="K59" s="135"/>
      <c r="L59" s="130"/>
      <c r="M59" s="130"/>
    </row>
    <row r="60" spans="1:13" s="40" customFormat="1" ht="18.75" x14ac:dyDescent="0.3">
      <c r="A60" s="136" t="s">
        <v>129</v>
      </c>
      <c r="B60" s="137"/>
      <c r="C60" s="138"/>
      <c r="D60" s="136"/>
      <c r="E60" s="136"/>
      <c r="F60" s="136"/>
      <c r="G60" s="136"/>
      <c r="H60" s="136"/>
      <c r="J60" s="130"/>
      <c r="K60" s="136" t="s">
        <v>59</v>
      </c>
      <c r="L60" s="130"/>
      <c r="M60" s="130"/>
    </row>
    <row r="61" spans="1:13" s="40" customFormat="1" ht="15.75" x14ac:dyDescent="0.25">
      <c r="A61" s="132"/>
      <c r="B61" s="133"/>
      <c r="C61" s="134"/>
      <c r="D61" s="130"/>
      <c r="E61" s="130"/>
      <c r="F61" s="130"/>
      <c r="G61" s="130"/>
      <c r="J61" s="130"/>
      <c r="K61" s="135"/>
      <c r="L61" s="130"/>
      <c r="M61" s="130"/>
    </row>
    <row r="62" spans="1:13" s="40" customFormat="1" ht="15.75" x14ac:dyDescent="0.25">
      <c r="A62" s="132"/>
      <c r="B62" s="47"/>
      <c r="C62" s="129"/>
      <c r="D62" s="132"/>
      <c r="E62" s="132"/>
      <c r="F62" s="132"/>
      <c r="G62" s="132"/>
      <c r="J62" s="132"/>
      <c r="K62" s="139"/>
      <c r="L62" s="129"/>
      <c r="M62" s="129"/>
    </row>
    <row r="63" spans="1:13" s="40" customFormat="1" x14ac:dyDescent="0.25">
      <c r="A63" s="140"/>
      <c r="B63" s="141"/>
      <c r="C63" s="131"/>
      <c r="D63" s="140"/>
      <c r="E63" s="140"/>
      <c r="F63" s="140"/>
      <c r="G63" s="140"/>
      <c r="H63" s="140"/>
      <c r="I63" s="140"/>
      <c r="J63" s="140"/>
      <c r="K63" s="135"/>
      <c r="L63" s="135"/>
      <c r="M63" s="135"/>
    </row>
    <row r="64" spans="1:13" s="40" customFormat="1" x14ac:dyDescent="0.25">
      <c r="A64" s="140" t="s">
        <v>130</v>
      </c>
      <c r="B64" s="142"/>
      <c r="C64" s="139"/>
      <c r="D64" s="135"/>
      <c r="E64" s="135"/>
      <c r="F64" s="135"/>
      <c r="G64" s="135"/>
      <c r="H64" s="135"/>
      <c r="I64" s="135"/>
      <c r="J64" s="135"/>
      <c r="K64" s="135"/>
      <c r="L64" s="135"/>
      <c r="M64" s="135"/>
    </row>
    <row r="65" spans="1:13" s="40" customFormat="1" x14ac:dyDescent="0.25">
      <c r="A65" s="140" t="s">
        <v>131</v>
      </c>
      <c r="B65" s="142"/>
      <c r="C65" s="139"/>
      <c r="D65" s="135"/>
      <c r="E65" s="135"/>
      <c r="F65" s="135"/>
      <c r="G65" s="135"/>
      <c r="H65" s="135"/>
      <c r="I65" s="135"/>
      <c r="J65" s="135"/>
      <c r="K65" s="135"/>
      <c r="L65" s="135"/>
      <c r="M65" s="135"/>
    </row>
    <row r="66" spans="1:13" s="40" customFormat="1" x14ac:dyDescent="0.25">
      <c r="A66" s="143"/>
      <c r="B66" s="141"/>
      <c r="C66" s="131"/>
      <c r="D66" s="140"/>
      <c r="E66" s="140"/>
      <c r="F66" s="140"/>
      <c r="G66" s="140"/>
      <c r="H66" s="135"/>
      <c r="I66" s="135"/>
      <c r="J66" s="135"/>
      <c r="K66" s="135"/>
      <c r="L66" s="135"/>
      <c r="M66" s="135"/>
    </row>
    <row r="67" spans="1:13" s="40" customFormat="1" x14ac:dyDescent="0.25">
      <c r="B67" s="41"/>
      <c r="C67" s="42"/>
    </row>
    <row r="68" spans="1:13" s="40" customFormat="1" x14ac:dyDescent="0.25">
      <c r="B68" s="41"/>
      <c r="C68" s="42"/>
    </row>
    <row r="69" spans="1:13" s="40" customFormat="1" x14ac:dyDescent="0.25">
      <c r="B69" s="41"/>
      <c r="C69" s="42"/>
    </row>
    <row r="70" spans="1:13" s="40" customFormat="1" x14ac:dyDescent="0.25">
      <c r="B70" s="41"/>
      <c r="C70" s="42"/>
    </row>
    <row r="71" spans="1:13" s="40" customFormat="1" x14ac:dyDescent="0.25">
      <c r="B71" s="41"/>
      <c r="C71" s="42"/>
    </row>
    <row r="72" spans="1:13" s="40" customFormat="1" x14ac:dyDescent="0.25">
      <c r="B72" s="41"/>
      <c r="C72" s="42"/>
    </row>
    <row r="73" spans="1:13" s="40" customFormat="1" x14ac:dyDescent="0.25">
      <c r="B73" s="41"/>
      <c r="C73" s="42"/>
    </row>
    <row r="74" spans="1:13" s="40" customFormat="1" x14ac:dyDescent="0.25">
      <c r="B74" s="41"/>
      <c r="C74" s="42"/>
    </row>
    <row r="75" spans="1:13" s="40" customFormat="1" x14ac:dyDescent="0.25">
      <c r="B75" s="41"/>
      <c r="C75" s="42"/>
    </row>
    <row r="76" spans="1:13" s="40" customFormat="1" x14ac:dyDescent="0.25">
      <c r="B76" s="41"/>
      <c r="C76" s="42"/>
    </row>
    <row r="77" spans="1:13" s="40" customFormat="1" x14ac:dyDescent="0.25">
      <c r="B77" s="41"/>
      <c r="C77" s="42"/>
    </row>
    <row r="78" spans="1:13" s="40" customFormat="1" x14ac:dyDescent="0.25">
      <c r="B78" s="41"/>
      <c r="C78" s="42"/>
    </row>
    <row r="79" spans="1:13" s="40" customFormat="1" x14ac:dyDescent="0.25">
      <c r="B79" s="41"/>
      <c r="C79" s="42"/>
    </row>
    <row r="80" spans="1:13" s="40" customFormat="1" x14ac:dyDescent="0.25">
      <c r="B80" s="41"/>
      <c r="C80" s="42"/>
    </row>
    <row r="81" spans="2:3" s="40" customFormat="1" x14ac:dyDescent="0.25">
      <c r="B81" s="41"/>
      <c r="C81" s="42"/>
    </row>
    <row r="82" spans="2:3" s="40" customFormat="1" x14ac:dyDescent="0.25">
      <c r="B82" s="41"/>
      <c r="C82" s="42"/>
    </row>
    <row r="83" spans="2:3" s="40" customFormat="1" x14ac:dyDescent="0.25">
      <c r="B83" s="41"/>
      <c r="C83" s="42"/>
    </row>
    <row r="84" spans="2:3" s="40" customFormat="1" x14ac:dyDescent="0.25">
      <c r="B84" s="41"/>
      <c r="C84" s="42"/>
    </row>
    <row r="85" spans="2:3" s="40" customFormat="1" x14ac:dyDescent="0.25">
      <c r="B85" s="41"/>
      <c r="C85" s="42"/>
    </row>
    <row r="86" spans="2:3" s="40" customFormat="1" x14ac:dyDescent="0.25">
      <c r="B86" s="41"/>
      <c r="C86" s="42"/>
    </row>
    <row r="87" spans="2:3" s="40" customFormat="1" x14ac:dyDescent="0.25">
      <c r="B87" s="41"/>
      <c r="C87" s="42"/>
    </row>
    <row r="88" spans="2:3" s="40" customFormat="1" x14ac:dyDescent="0.25">
      <c r="B88" s="41"/>
      <c r="C88" s="42"/>
    </row>
    <row r="89" spans="2:3" s="40" customFormat="1" x14ac:dyDescent="0.25">
      <c r="B89" s="41"/>
      <c r="C89" s="42"/>
    </row>
    <row r="90" spans="2:3" s="40" customFormat="1" x14ac:dyDescent="0.25">
      <c r="B90" s="41"/>
      <c r="C90" s="42"/>
    </row>
    <row r="91" spans="2:3" s="40" customFormat="1" x14ac:dyDescent="0.25">
      <c r="B91" s="41"/>
      <c r="C91" s="42"/>
    </row>
    <row r="92" spans="2:3" s="40" customFormat="1" x14ac:dyDescent="0.25">
      <c r="B92" s="41"/>
      <c r="C92" s="42"/>
    </row>
    <row r="93" spans="2:3" s="40" customFormat="1" x14ac:dyDescent="0.25">
      <c r="B93" s="41"/>
      <c r="C93" s="42"/>
    </row>
    <row r="94" spans="2:3" s="40" customFormat="1" x14ac:dyDescent="0.25">
      <c r="B94" s="41"/>
      <c r="C94" s="42"/>
    </row>
    <row r="95" spans="2:3" s="40" customFormat="1" x14ac:dyDescent="0.25">
      <c r="B95" s="41"/>
      <c r="C95" s="42"/>
    </row>
    <row r="96" spans="2:3" s="40" customFormat="1" x14ac:dyDescent="0.25">
      <c r="B96" s="41"/>
      <c r="C96" s="42"/>
    </row>
    <row r="97" spans="2:3" s="40" customFormat="1" x14ac:dyDescent="0.25">
      <c r="B97" s="41"/>
      <c r="C97" s="42"/>
    </row>
    <row r="98" spans="2:3" s="40" customFormat="1" x14ac:dyDescent="0.25">
      <c r="B98" s="41"/>
      <c r="C98" s="42"/>
    </row>
    <row r="99" spans="2:3" s="40" customFormat="1" x14ac:dyDescent="0.25">
      <c r="B99" s="41"/>
      <c r="C99" s="42"/>
    </row>
    <row r="100" spans="2:3" s="40" customFormat="1" x14ac:dyDescent="0.25">
      <c r="B100" s="41"/>
      <c r="C100" s="42"/>
    </row>
    <row r="101" spans="2:3" s="40" customFormat="1" x14ac:dyDescent="0.25">
      <c r="B101" s="41"/>
      <c r="C101" s="42"/>
    </row>
    <row r="102" spans="2:3" s="40" customFormat="1" x14ac:dyDescent="0.25">
      <c r="B102" s="41"/>
      <c r="C102" s="42"/>
    </row>
    <row r="103" spans="2:3" s="40" customFormat="1" x14ac:dyDescent="0.25">
      <c r="B103" s="41"/>
      <c r="C103" s="42"/>
    </row>
    <row r="104" spans="2:3" s="40" customFormat="1" x14ac:dyDescent="0.25">
      <c r="B104" s="41"/>
      <c r="C104" s="42"/>
    </row>
    <row r="105" spans="2:3" s="40" customFormat="1" x14ac:dyDescent="0.25">
      <c r="B105" s="41"/>
      <c r="C105" s="42"/>
    </row>
    <row r="106" spans="2:3" s="40" customFormat="1" x14ac:dyDescent="0.25">
      <c r="B106" s="41"/>
      <c r="C106" s="42"/>
    </row>
    <row r="107" spans="2:3" s="40" customFormat="1" x14ac:dyDescent="0.25">
      <c r="B107" s="41"/>
      <c r="C107" s="42"/>
    </row>
    <row r="108" spans="2:3" s="40" customFormat="1" x14ac:dyDescent="0.25">
      <c r="B108" s="41"/>
      <c r="C108" s="42"/>
    </row>
    <row r="109" spans="2:3" s="40" customFormat="1" x14ac:dyDescent="0.25">
      <c r="B109" s="41"/>
      <c r="C109" s="42"/>
    </row>
    <row r="110" spans="2:3" s="40" customFormat="1" x14ac:dyDescent="0.25">
      <c r="B110" s="41"/>
      <c r="C110" s="42"/>
    </row>
    <row r="111" spans="2:3" s="40" customFormat="1" x14ac:dyDescent="0.25">
      <c r="B111" s="41"/>
      <c r="C111" s="42"/>
    </row>
    <row r="112" spans="2:3" s="40" customFormat="1" x14ac:dyDescent="0.25">
      <c r="B112" s="41"/>
      <c r="C112" s="42"/>
    </row>
    <row r="121" spans="1:3" x14ac:dyDescent="0.25">
      <c r="A121" s="144"/>
      <c r="B121" s="145"/>
      <c r="C121" s="40"/>
    </row>
    <row r="122" spans="1:3" x14ac:dyDescent="0.25">
      <c r="A122" s="144"/>
      <c r="B122" s="145"/>
      <c r="C122" s="40"/>
    </row>
  </sheetData>
  <mergeCells count="37">
    <mergeCell ref="A53:A56"/>
    <mergeCell ref="B53:B56"/>
    <mergeCell ref="M55:M56"/>
    <mergeCell ref="A39:A47"/>
    <mergeCell ref="B39:B47"/>
    <mergeCell ref="M43:M47"/>
    <mergeCell ref="A48:A52"/>
    <mergeCell ref="B48:B52"/>
    <mergeCell ref="M50:M52"/>
    <mergeCell ref="A19:A22"/>
    <mergeCell ref="B19:B22"/>
    <mergeCell ref="A23:A31"/>
    <mergeCell ref="B23:B31"/>
    <mergeCell ref="A32:A38"/>
    <mergeCell ref="B32:B38"/>
    <mergeCell ref="A9:A12"/>
    <mergeCell ref="B9:B12"/>
    <mergeCell ref="A13:A15"/>
    <mergeCell ref="B13:B15"/>
    <mergeCell ref="A16:A18"/>
    <mergeCell ref="B16:B18"/>
    <mergeCell ref="E6:E7"/>
    <mergeCell ref="F6:F7"/>
    <mergeCell ref="G6:G7"/>
    <mergeCell ref="H6:I6"/>
    <mergeCell ref="K6:K7"/>
    <mergeCell ref="L6:L7"/>
    <mergeCell ref="L1:M1"/>
    <mergeCell ref="A2:M2"/>
    <mergeCell ref="A4:A7"/>
    <mergeCell ref="B4:B7"/>
    <mergeCell ref="C4:C7"/>
    <mergeCell ref="D4:G5"/>
    <mergeCell ref="H4:J5"/>
    <mergeCell ref="K4:L5"/>
    <mergeCell ref="M4:M7"/>
    <mergeCell ref="D6:D7"/>
  </mergeCells>
  <pageMargins left="1.1811023622047245" right="0.43307086614173229" top="0.31496062992125984" bottom="0.31496062992125984" header="0.31496062992125984" footer="0.31496062992125984"/>
  <pageSetup paperSize="9" scale="64" fitToHeight="4" orientation="landscape" horizontalDpi="180" verticalDpi="180" r:id="rId1"/>
  <rowBreaks count="3" manualBreakCount="3">
    <brk id="18" max="12" man="1"/>
    <brk id="36" max="12" man="1"/>
    <brk id="5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view="pageBreakPreview" zoomScale="120" zoomScaleNormal="120" zoomScaleSheetLayoutView="120" workbookViewId="0">
      <pane xSplit="3" ySplit="6" topLeftCell="D7" activePane="bottomRight" state="frozen"/>
      <selection pane="topRight" activeCell="F1" sqref="F1"/>
      <selection pane="bottomLeft" activeCell="A7" sqref="A7"/>
      <selection pane="bottomRight" activeCell="A22" sqref="A22:A28"/>
    </sheetView>
  </sheetViews>
  <sheetFormatPr defaultRowHeight="15" x14ac:dyDescent="0.25"/>
  <cols>
    <col min="1" max="1" width="21.5703125" style="40" customWidth="1"/>
    <col min="2" max="2" width="34.28515625" style="40" customWidth="1"/>
    <col min="3" max="3" width="18.85546875" style="40" customWidth="1"/>
    <col min="4" max="4" width="11.140625" style="40" customWidth="1"/>
    <col min="5" max="5" width="10.5703125" style="40" customWidth="1"/>
    <col min="6" max="6" width="12.7109375" style="40" customWidth="1"/>
    <col min="7" max="7" width="11.28515625" style="40" customWidth="1"/>
    <col min="8" max="8" width="11.140625" style="40" customWidth="1"/>
    <col min="9" max="9" width="45" style="40" customWidth="1"/>
    <col min="10" max="256" width="9.140625" style="169"/>
    <col min="257" max="257" width="21.5703125" style="169" customWidth="1"/>
    <col min="258" max="258" width="34.28515625" style="169" customWidth="1"/>
    <col min="259" max="259" width="18.85546875" style="169" customWidth="1"/>
    <col min="260" max="260" width="11.140625" style="169" customWidth="1"/>
    <col min="261" max="261" width="10.5703125" style="169" customWidth="1"/>
    <col min="262" max="262" width="12.7109375" style="169" customWidth="1"/>
    <col min="263" max="263" width="11.28515625" style="169" customWidth="1"/>
    <col min="264" max="264" width="11.140625" style="169" customWidth="1"/>
    <col min="265" max="265" width="45" style="169" customWidth="1"/>
    <col min="266" max="512" width="9.140625" style="169"/>
    <col min="513" max="513" width="21.5703125" style="169" customWidth="1"/>
    <col min="514" max="514" width="34.28515625" style="169" customWidth="1"/>
    <col min="515" max="515" width="18.85546875" style="169" customWidth="1"/>
    <col min="516" max="516" width="11.140625" style="169" customWidth="1"/>
    <col min="517" max="517" width="10.5703125" style="169" customWidth="1"/>
    <col min="518" max="518" width="12.7109375" style="169" customWidth="1"/>
    <col min="519" max="519" width="11.28515625" style="169" customWidth="1"/>
    <col min="520" max="520" width="11.140625" style="169" customWidth="1"/>
    <col min="521" max="521" width="45" style="169" customWidth="1"/>
    <col min="522" max="768" width="9.140625" style="169"/>
    <col min="769" max="769" width="21.5703125" style="169" customWidth="1"/>
    <col min="770" max="770" width="34.28515625" style="169" customWidth="1"/>
    <col min="771" max="771" width="18.85546875" style="169" customWidth="1"/>
    <col min="772" max="772" width="11.140625" style="169" customWidth="1"/>
    <col min="773" max="773" width="10.5703125" style="169" customWidth="1"/>
    <col min="774" max="774" width="12.7109375" style="169" customWidth="1"/>
    <col min="775" max="775" width="11.28515625" style="169" customWidth="1"/>
    <col min="776" max="776" width="11.140625" style="169" customWidth="1"/>
    <col min="777" max="777" width="45" style="169" customWidth="1"/>
    <col min="778" max="1024" width="9.140625" style="169"/>
    <col min="1025" max="1025" width="21.5703125" style="169" customWidth="1"/>
    <col min="1026" max="1026" width="34.28515625" style="169" customWidth="1"/>
    <col min="1027" max="1027" width="18.85546875" style="169" customWidth="1"/>
    <col min="1028" max="1028" width="11.140625" style="169" customWidth="1"/>
    <col min="1029" max="1029" width="10.5703125" style="169" customWidth="1"/>
    <col min="1030" max="1030" width="12.7109375" style="169" customWidth="1"/>
    <col min="1031" max="1031" width="11.28515625" style="169" customWidth="1"/>
    <col min="1032" max="1032" width="11.140625" style="169" customWidth="1"/>
    <col min="1033" max="1033" width="45" style="169" customWidth="1"/>
    <col min="1034" max="1280" width="9.140625" style="169"/>
    <col min="1281" max="1281" width="21.5703125" style="169" customWidth="1"/>
    <col min="1282" max="1282" width="34.28515625" style="169" customWidth="1"/>
    <col min="1283" max="1283" width="18.85546875" style="169" customWidth="1"/>
    <col min="1284" max="1284" width="11.140625" style="169" customWidth="1"/>
    <col min="1285" max="1285" width="10.5703125" style="169" customWidth="1"/>
    <col min="1286" max="1286" width="12.7109375" style="169" customWidth="1"/>
    <col min="1287" max="1287" width="11.28515625" style="169" customWidth="1"/>
    <col min="1288" max="1288" width="11.140625" style="169" customWidth="1"/>
    <col min="1289" max="1289" width="45" style="169" customWidth="1"/>
    <col min="1290" max="1536" width="9.140625" style="169"/>
    <col min="1537" max="1537" width="21.5703125" style="169" customWidth="1"/>
    <col min="1538" max="1538" width="34.28515625" style="169" customWidth="1"/>
    <col min="1539" max="1539" width="18.85546875" style="169" customWidth="1"/>
    <col min="1540" max="1540" width="11.140625" style="169" customWidth="1"/>
    <col min="1541" max="1541" width="10.5703125" style="169" customWidth="1"/>
    <col min="1542" max="1542" width="12.7109375" style="169" customWidth="1"/>
    <col min="1543" max="1543" width="11.28515625" style="169" customWidth="1"/>
    <col min="1544" max="1544" width="11.140625" style="169" customWidth="1"/>
    <col min="1545" max="1545" width="45" style="169" customWidth="1"/>
    <col min="1546" max="1792" width="9.140625" style="169"/>
    <col min="1793" max="1793" width="21.5703125" style="169" customWidth="1"/>
    <col min="1794" max="1794" width="34.28515625" style="169" customWidth="1"/>
    <col min="1795" max="1795" width="18.85546875" style="169" customWidth="1"/>
    <col min="1796" max="1796" width="11.140625" style="169" customWidth="1"/>
    <col min="1797" max="1797" width="10.5703125" style="169" customWidth="1"/>
    <col min="1798" max="1798" width="12.7109375" style="169" customWidth="1"/>
    <col min="1799" max="1799" width="11.28515625" style="169" customWidth="1"/>
    <col min="1800" max="1800" width="11.140625" style="169" customWidth="1"/>
    <col min="1801" max="1801" width="45" style="169" customWidth="1"/>
    <col min="1802" max="2048" width="9.140625" style="169"/>
    <col min="2049" max="2049" width="21.5703125" style="169" customWidth="1"/>
    <col min="2050" max="2050" width="34.28515625" style="169" customWidth="1"/>
    <col min="2051" max="2051" width="18.85546875" style="169" customWidth="1"/>
    <col min="2052" max="2052" width="11.140625" style="169" customWidth="1"/>
    <col min="2053" max="2053" width="10.5703125" style="169" customWidth="1"/>
    <col min="2054" max="2054" width="12.7109375" style="169" customWidth="1"/>
    <col min="2055" max="2055" width="11.28515625" style="169" customWidth="1"/>
    <col min="2056" max="2056" width="11.140625" style="169" customWidth="1"/>
    <col min="2057" max="2057" width="45" style="169" customWidth="1"/>
    <col min="2058" max="2304" width="9.140625" style="169"/>
    <col min="2305" max="2305" width="21.5703125" style="169" customWidth="1"/>
    <col min="2306" max="2306" width="34.28515625" style="169" customWidth="1"/>
    <col min="2307" max="2307" width="18.85546875" style="169" customWidth="1"/>
    <col min="2308" max="2308" width="11.140625" style="169" customWidth="1"/>
    <col min="2309" max="2309" width="10.5703125" style="169" customWidth="1"/>
    <col min="2310" max="2310" width="12.7109375" style="169" customWidth="1"/>
    <col min="2311" max="2311" width="11.28515625" style="169" customWidth="1"/>
    <col min="2312" max="2312" width="11.140625" style="169" customWidth="1"/>
    <col min="2313" max="2313" width="45" style="169" customWidth="1"/>
    <col min="2314" max="2560" width="9.140625" style="169"/>
    <col min="2561" max="2561" width="21.5703125" style="169" customWidth="1"/>
    <col min="2562" max="2562" width="34.28515625" style="169" customWidth="1"/>
    <col min="2563" max="2563" width="18.85546875" style="169" customWidth="1"/>
    <col min="2564" max="2564" width="11.140625" style="169" customWidth="1"/>
    <col min="2565" max="2565" width="10.5703125" style="169" customWidth="1"/>
    <col min="2566" max="2566" width="12.7109375" style="169" customWidth="1"/>
    <col min="2567" max="2567" width="11.28515625" style="169" customWidth="1"/>
    <col min="2568" max="2568" width="11.140625" style="169" customWidth="1"/>
    <col min="2569" max="2569" width="45" style="169" customWidth="1"/>
    <col min="2570" max="2816" width="9.140625" style="169"/>
    <col min="2817" max="2817" width="21.5703125" style="169" customWidth="1"/>
    <col min="2818" max="2818" width="34.28515625" style="169" customWidth="1"/>
    <col min="2819" max="2819" width="18.85546875" style="169" customWidth="1"/>
    <col min="2820" max="2820" width="11.140625" style="169" customWidth="1"/>
    <col min="2821" max="2821" width="10.5703125" style="169" customWidth="1"/>
    <col min="2822" max="2822" width="12.7109375" style="169" customWidth="1"/>
    <col min="2823" max="2823" width="11.28515625" style="169" customWidth="1"/>
    <col min="2824" max="2824" width="11.140625" style="169" customWidth="1"/>
    <col min="2825" max="2825" width="45" style="169" customWidth="1"/>
    <col min="2826" max="3072" width="9.140625" style="169"/>
    <col min="3073" max="3073" width="21.5703125" style="169" customWidth="1"/>
    <col min="3074" max="3074" width="34.28515625" style="169" customWidth="1"/>
    <col min="3075" max="3075" width="18.85546875" style="169" customWidth="1"/>
    <col min="3076" max="3076" width="11.140625" style="169" customWidth="1"/>
    <col min="3077" max="3077" width="10.5703125" style="169" customWidth="1"/>
    <col min="3078" max="3078" width="12.7109375" style="169" customWidth="1"/>
    <col min="3079" max="3079" width="11.28515625" style="169" customWidth="1"/>
    <col min="3080" max="3080" width="11.140625" style="169" customWidth="1"/>
    <col min="3081" max="3081" width="45" style="169" customWidth="1"/>
    <col min="3082" max="3328" width="9.140625" style="169"/>
    <col min="3329" max="3329" width="21.5703125" style="169" customWidth="1"/>
    <col min="3330" max="3330" width="34.28515625" style="169" customWidth="1"/>
    <col min="3331" max="3331" width="18.85546875" style="169" customWidth="1"/>
    <col min="3332" max="3332" width="11.140625" style="169" customWidth="1"/>
    <col min="3333" max="3333" width="10.5703125" style="169" customWidth="1"/>
    <col min="3334" max="3334" width="12.7109375" style="169" customWidth="1"/>
    <col min="3335" max="3335" width="11.28515625" style="169" customWidth="1"/>
    <col min="3336" max="3336" width="11.140625" style="169" customWidth="1"/>
    <col min="3337" max="3337" width="45" style="169" customWidth="1"/>
    <col min="3338" max="3584" width="9.140625" style="169"/>
    <col min="3585" max="3585" width="21.5703125" style="169" customWidth="1"/>
    <col min="3586" max="3586" width="34.28515625" style="169" customWidth="1"/>
    <col min="3587" max="3587" width="18.85546875" style="169" customWidth="1"/>
    <col min="3588" max="3588" width="11.140625" style="169" customWidth="1"/>
    <col min="3589" max="3589" width="10.5703125" style="169" customWidth="1"/>
    <col min="3590" max="3590" width="12.7109375" style="169" customWidth="1"/>
    <col min="3591" max="3591" width="11.28515625" style="169" customWidth="1"/>
    <col min="3592" max="3592" width="11.140625" style="169" customWidth="1"/>
    <col min="3593" max="3593" width="45" style="169" customWidth="1"/>
    <col min="3594" max="3840" width="9.140625" style="169"/>
    <col min="3841" max="3841" width="21.5703125" style="169" customWidth="1"/>
    <col min="3842" max="3842" width="34.28515625" style="169" customWidth="1"/>
    <col min="3843" max="3843" width="18.85546875" style="169" customWidth="1"/>
    <col min="3844" max="3844" width="11.140625" style="169" customWidth="1"/>
    <col min="3845" max="3845" width="10.5703125" style="169" customWidth="1"/>
    <col min="3846" max="3846" width="12.7109375" style="169" customWidth="1"/>
    <col min="3847" max="3847" width="11.28515625" style="169" customWidth="1"/>
    <col min="3848" max="3848" width="11.140625" style="169" customWidth="1"/>
    <col min="3849" max="3849" width="45" style="169" customWidth="1"/>
    <col min="3850" max="4096" width="9.140625" style="169"/>
    <col min="4097" max="4097" width="21.5703125" style="169" customWidth="1"/>
    <col min="4098" max="4098" width="34.28515625" style="169" customWidth="1"/>
    <col min="4099" max="4099" width="18.85546875" style="169" customWidth="1"/>
    <col min="4100" max="4100" width="11.140625" style="169" customWidth="1"/>
    <col min="4101" max="4101" width="10.5703125" style="169" customWidth="1"/>
    <col min="4102" max="4102" width="12.7109375" style="169" customWidth="1"/>
    <col min="4103" max="4103" width="11.28515625" style="169" customWidth="1"/>
    <col min="4104" max="4104" width="11.140625" style="169" customWidth="1"/>
    <col min="4105" max="4105" width="45" style="169" customWidth="1"/>
    <col min="4106" max="4352" width="9.140625" style="169"/>
    <col min="4353" max="4353" width="21.5703125" style="169" customWidth="1"/>
    <col min="4354" max="4354" width="34.28515625" style="169" customWidth="1"/>
    <col min="4355" max="4355" width="18.85546875" style="169" customWidth="1"/>
    <col min="4356" max="4356" width="11.140625" style="169" customWidth="1"/>
    <col min="4357" max="4357" width="10.5703125" style="169" customWidth="1"/>
    <col min="4358" max="4358" width="12.7109375" style="169" customWidth="1"/>
    <col min="4359" max="4359" width="11.28515625" style="169" customWidth="1"/>
    <col min="4360" max="4360" width="11.140625" style="169" customWidth="1"/>
    <col min="4361" max="4361" width="45" style="169" customWidth="1"/>
    <col min="4362" max="4608" width="9.140625" style="169"/>
    <col min="4609" max="4609" width="21.5703125" style="169" customWidth="1"/>
    <col min="4610" max="4610" width="34.28515625" style="169" customWidth="1"/>
    <col min="4611" max="4611" width="18.85546875" style="169" customWidth="1"/>
    <col min="4612" max="4612" width="11.140625" style="169" customWidth="1"/>
    <col min="4613" max="4613" width="10.5703125" style="169" customWidth="1"/>
    <col min="4614" max="4614" width="12.7109375" style="169" customWidth="1"/>
    <col min="4615" max="4615" width="11.28515625" style="169" customWidth="1"/>
    <col min="4616" max="4616" width="11.140625" style="169" customWidth="1"/>
    <col min="4617" max="4617" width="45" style="169" customWidth="1"/>
    <col min="4618" max="4864" width="9.140625" style="169"/>
    <col min="4865" max="4865" width="21.5703125" style="169" customWidth="1"/>
    <col min="4866" max="4866" width="34.28515625" style="169" customWidth="1"/>
    <col min="4867" max="4867" width="18.85546875" style="169" customWidth="1"/>
    <col min="4868" max="4868" width="11.140625" style="169" customWidth="1"/>
    <col min="4869" max="4869" width="10.5703125" style="169" customWidth="1"/>
    <col min="4870" max="4870" width="12.7109375" style="169" customWidth="1"/>
    <col min="4871" max="4871" width="11.28515625" style="169" customWidth="1"/>
    <col min="4872" max="4872" width="11.140625" style="169" customWidth="1"/>
    <col min="4873" max="4873" width="45" style="169" customWidth="1"/>
    <col min="4874" max="5120" width="9.140625" style="169"/>
    <col min="5121" max="5121" width="21.5703125" style="169" customWidth="1"/>
    <col min="5122" max="5122" width="34.28515625" style="169" customWidth="1"/>
    <col min="5123" max="5123" width="18.85546875" style="169" customWidth="1"/>
    <col min="5124" max="5124" width="11.140625" style="169" customWidth="1"/>
    <col min="5125" max="5125" width="10.5703125" style="169" customWidth="1"/>
    <col min="5126" max="5126" width="12.7109375" style="169" customWidth="1"/>
    <col min="5127" max="5127" width="11.28515625" style="169" customWidth="1"/>
    <col min="5128" max="5128" width="11.140625" style="169" customWidth="1"/>
    <col min="5129" max="5129" width="45" style="169" customWidth="1"/>
    <col min="5130" max="5376" width="9.140625" style="169"/>
    <col min="5377" max="5377" width="21.5703125" style="169" customWidth="1"/>
    <col min="5378" max="5378" width="34.28515625" style="169" customWidth="1"/>
    <col min="5379" max="5379" width="18.85546875" style="169" customWidth="1"/>
    <col min="5380" max="5380" width="11.140625" style="169" customWidth="1"/>
    <col min="5381" max="5381" width="10.5703125" style="169" customWidth="1"/>
    <col min="5382" max="5382" width="12.7109375" style="169" customWidth="1"/>
    <col min="5383" max="5383" width="11.28515625" style="169" customWidth="1"/>
    <col min="5384" max="5384" width="11.140625" style="169" customWidth="1"/>
    <col min="5385" max="5385" width="45" style="169" customWidth="1"/>
    <col min="5386" max="5632" width="9.140625" style="169"/>
    <col min="5633" max="5633" width="21.5703125" style="169" customWidth="1"/>
    <col min="5634" max="5634" width="34.28515625" style="169" customWidth="1"/>
    <col min="5635" max="5635" width="18.85546875" style="169" customWidth="1"/>
    <col min="5636" max="5636" width="11.140625" style="169" customWidth="1"/>
    <col min="5637" max="5637" width="10.5703125" style="169" customWidth="1"/>
    <col min="5638" max="5638" width="12.7109375" style="169" customWidth="1"/>
    <col min="5639" max="5639" width="11.28515625" style="169" customWidth="1"/>
    <col min="5640" max="5640" width="11.140625" style="169" customWidth="1"/>
    <col min="5641" max="5641" width="45" style="169" customWidth="1"/>
    <col min="5642" max="5888" width="9.140625" style="169"/>
    <col min="5889" max="5889" width="21.5703125" style="169" customWidth="1"/>
    <col min="5890" max="5890" width="34.28515625" style="169" customWidth="1"/>
    <col min="5891" max="5891" width="18.85546875" style="169" customWidth="1"/>
    <col min="5892" max="5892" width="11.140625" style="169" customWidth="1"/>
    <col min="5893" max="5893" width="10.5703125" style="169" customWidth="1"/>
    <col min="5894" max="5894" width="12.7109375" style="169" customWidth="1"/>
    <col min="5895" max="5895" width="11.28515625" style="169" customWidth="1"/>
    <col min="5896" max="5896" width="11.140625" style="169" customWidth="1"/>
    <col min="5897" max="5897" width="45" style="169" customWidth="1"/>
    <col min="5898" max="6144" width="9.140625" style="169"/>
    <col min="6145" max="6145" width="21.5703125" style="169" customWidth="1"/>
    <col min="6146" max="6146" width="34.28515625" style="169" customWidth="1"/>
    <col min="6147" max="6147" width="18.85546875" style="169" customWidth="1"/>
    <col min="6148" max="6148" width="11.140625" style="169" customWidth="1"/>
    <col min="6149" max="6149" width="10.5703125" style="169" customWidth="1"/>
    <col min="6150" max="6150" width="12.7109375" style="169" customWidth="1"/>
    <col min="6151" max="6151" width="11.28515625" style="169" customWidth="1"/>
    <col min="6152" max="6152" width="11.140625" style="169" customWidth="1"/>
    <col min="6153" max="6153" width="45" style="169" customWidth="1"/>
    <col min="6154" max="6400" width="9.140625" style="169"/>
    <col min="6401" max="6401" width="21.5703125" style="169" customWidth="1"/>
    <col min="6402" max="6402" width="34.28515625" style="169" customWidth="1"/>
    <col min="6403" max="6403" width="18.85546875" style="169" customWidth="1"/>
    <col min="6404" max="6404" width="11.140625" style="169" customWidth="1"/>
    <col min="6405" max="6405" width="10.5703125" style="169" customWidth="1"/>
    <col min="6406" max="6406" width="12.7109375" style="169" customWidth="1"/>
    <col min="6407" max="6407" width="11.28515625" style="169" customWidth="1"/>
    <col min="6408" max="6408" width="11.140625" style="169" customWidth="1"/>
    <col min="6409" max="6409" width="45" style="169" customWidth="1"/>
    <col min="6410" max="6656" width="9.140625" style="169"/>
    <col min="6657" max="6657" width="21.5703125" style="169" customWidth="1"/>
    <col min="6658" max="6658" width="34.28515625" style="169" customWidth="1"/>
    <col min="6659" max="6659" width="18.85546875" style="169" customWidth="1"/>
    <col min="6660" max="6660" width="11.140625" style="169" customWidth="1"/>
    <col min="6661" max="6661" width="10.5703125" style="169" customWidth="1"/>
    <col min="6662" max="6662" width="12.7109375" style="169" customWidth="1"/>
    <col min="6663" max="6663" width="11.28515625" style="169" customWidth="1"/>
    <col min="6664" max="6664" width="11.140625" style="169" customWidth="1"/>
    <col min="6665" max="6665" width="45" style="169" customWidth="1"/>
    <col min="6666" max="6912" width="9.140625" style="169"/>
    <col min="6913" max="6913" width="21.5703125" style="169" customWidth="1"/>
    <col min="6914" max="6914" width="34.28515625" style="169" customWidth="1"/>
    <col min="6915" max="6915" width="18.85546875" style="169" customWidth="1"/>
    <col min="6916" max="6916" width="11.140625" style="169" customWidth="1"/>
    <col min="6917" max="6917" width="10.5703125" style="169" customWidth="1"/>
    <col min="6918" max="6918" width="12.7109375" style="169" customWidth="1"/>
    <col min="6919" max="6919" width="11.28515625" style="169" customWidth="1"/>
    <col min="6920" max="6920" width="11.140625" style="169" customWidth="1"/>
    <col min="6921" max="6921" width="45" style="169" customWidth="1"/>
    <col min="6922" max="7168" width="9.140625" style="169"/>
    <col min="7169" max="7169" width="21.5703125" style="169" customWidth="1"/>
    <col min="7170" max="7170" width="34.28515625" style="169" customWidth="1"/>
    <col min="7171" max="7171" width="18.85546875" style="169" customWidth="1"/>
    <col min="7172" max="7172" width="11.140625" style="169" customWidth="1"/>
    <col min="7173" max="7173" width="10.5703125" style="169" customWidth="1"/>
    <col min="7174" max="7174" width="12.7109375" style="169" customWidth="1"/>
    <col min="7175" max="7175" width="11.28515625" style="169" customWidth="1"/>
    <col min="7176" max="7176" width="11.140625" style="169" customWidth="1"/>
    <col min="7177" max="7177" width="45" style="169" customWidth="1"/>
    <col min="7178" max="7424" width="9.140625" style="169"/>
    <col min="7425" max="7425" width="21.5703125" style="169" customWidth="1"/>
    <col min="7426" max="7426" width="34.28515625" style="169" customWidth="1"/>
    <col min="7427" max="7427" width="18.85546875" style="169" customWidth="1"/>
    <col min="7428" max="7428" width="11.140625" style="169" customWidth="1"/>
    <col min="7429" max="7429" width="10.5703125" style="169" customWidth="1"/>
    <col min="7430" max="7430" width="12.7109375" style="169" customWidth="1"/>
    <col min="7431" max="7431" width="11.28515625" style="169" customWidth="1"/>
    <col min="7432" max="7432" width="11.140625" style="169" customWidth="1"/>
    <col min="7433" max="7433" width="45" style="169" customWidth="1"/>
    <col min="7434" max="7680" width="9.140625" style="169"/>
    <col min="7681" max="7681" width="21.5703125" style="169" customWidth="1"/>
    <col min="7682" max="7682" width="34.28515625" style="169" customWidth="1"/>
    <col min="7683" max="7683" width="18.85546875" style="169" customWidth="1"/>
    <col min="7684" max="7684" width="11.140625" style="169" customWidth="1"/>
    <col min="7685" max="7685" width="10.5703125" style="169" customWidth="1"/>
    <col min="7686" max="7686" width="12.7109375" style="169" customWidth="1"/>
    <col min="7687" max="7687" width="11.28515625" style="169" customWidth="1"/>
    <col min="7688" max="7688" width="11.140625" style="169" customWidth="1"/>
    <col min="7689" max="7689" width="45" style="169" customWidth="1"/>
    <col min="7690" max="7936" width="9.140625" style="169"/>
    <col min="7937" max="7937" width="21.5703125" style="169" customWidth="1"/>
    <col min="7938" max="7938" width="34.28515625" style="169" customWidth="1"/>
    <col min="7939" max="7939" width="18.85546875" style="169" customWidth="1"/>
    <col min="7940" max="7940" width="11.140625" style="169" customWidth="1"/>
    <col min="7941" max="7941" width="10.5703125" style="169" customWidth="1"/>
    <col min="7942" max="7942" width="12.7109375" style="169" customWidth="1"/>
    <col min="7943" max="7943" width="11.28515625" style="169" customWidth="1"/>
    <col min="7944" max="7944" width="11.140625" style="169" customWidth="1"/>
    <col min="7945" max="7945" width="45" style="169" customWidth="1"/>
    <col min="7946" max="8192" width="9.140625" style="169"/>
    <col min="8193" max="8193" width="21.5703125" style="169" customWidth="1"/>
    <col min="8194" max="8194" width="34.28515625" style="169" customWidth="1"/>
    <col min="8195" max="8195" width="18.85546875" style="169" customWidth="1"/>
    <col min="8196" max="8196" width="11.140625" style="169" customWidth="1"/>
    <col min="8197" max="8197" width="10.5703125" style="169" customWidth="1"/>
    <col min="8198" max="8198" width="12.7109375" style="169" customWidth="1"/>
    <col min="8199" max="8199" width="11.28515625" style="169" customWidth="1"/>
    <col min="8200" max="8200" width="11.140625" style="169" customWidth="1"/>
    <col min="8201" max="8201" width="45" style="169" customWidth="1"/>
    <col min="8202" max="8448" width="9.140625" style="169"/>
    <col min="8449" max="8449" width="21.5703125" style="169" customWidth="1"/>
    <col min="8450" max="8450" width="34.28515625" style="169" customWidth="1"/>
    <col min="8451" max="8451" width="18.85546875" style="169" customWidth="1"/>
    <col min="8452" max="8452" width="11.140625" style="169" customWidth="1"/>
    <col min="8453" max="8453" width="10.5703125" style="169" customWidth="1"/>
    <col min="8454" max="8454" width="12.7109375" style="169" customWidth="1"/>
    <col min="8455" max="8455" width="11.28515625" style="169" customWidth="1"/>
    <col min="8456" max="8456" width="11.140625" style="169" customWidth="1"/>
    <col min="8457" max="8457" width="45" style="169" customWidth="1"/>
    <col min="8458" max="8704" width="9.140625" style="169"/>
    <col min="8705" max="8705" width="21.5703125" style="169" customWidth="1"/>
    <col min="8706" max="8706" width="34.28515625" style="169" customWidth="1"/>
    <col min="8707" max="8707" width="18.85546875" style="169" customWidth="1"/>
    <col min="8708" max="8708" width="11.140625" style="169" customWidth="1"/>
    <col min="8709" max="8709" width="10.5703125" style="169" customWidth="1"/>
    <col min="8710" max="8710" width="12.7109375" style="169" customWidth="1"/>
    <col min="8711" max="8711" width="11.28515625" style="169" customWidth="1"/>
    <col min="8712" max="8712" width="11.140625" style="169" customWidth="1"/>
    <col min="8713" max="8713" width="45" style="169" customWidth="1"/>
    <col min="8714" max="8960" width="9.140625" style="169"/>
    <col min="8961" max="8961" width="21.5703125" style="169" customWidth="1"/>
    <col min="8962" max="8962" width="34.28515625" style="169" customWidth="1"/>
    <col min="8963" max="8963" width="18.85546875" style="169" customWidth="1"/>
    <col min="8964" max="8964" width="11.140625" style="169" customWidth="1"/>
    <col min="8965" max="8965" width="10.5703125" style="169" customWidth="1"/>
    <col min="8966" max="8966" width="12.7109375" style="169" customWidth="1"/>
    <col min="8967" max="8967" width="11.28515625" style="169" customWidth="1"/>
    <col min="8968" max="8968" width="11.140625" style="169" customWidth="1"/>
    <col min="8969" max="8969" width="45" style="169" customWidth="1"/>
    <col min="8970" max="9216" width="9.140625" style="169"/>
    <col min="9217" max="9217" width="21.5703125" style="169" customWidth="1"/>
    <col min="9218" max="9218" width="34.28515625" style="169" customWidth="1"/>
    <col min="9219" max="9219" width="18.85546875" style="169" customWidth="1"/>
    <col min="9220" max="9220" width="11.140625" style="169" customWidth="1"/>
    <col min="9221" max="9221" width="10.5703125" style="169" customWidth="1"/>
    <col min="9222" max="9222" width="12.7109375" style="169" customWidth="1"/>
    <col min="9223" max="9223" width="11.28515625" style="169" customWidth="1"/>
    <col min="9224" max="9224" width="11.140625" style="169" customWidth="1"/>
    <col min="9225" max="9225" width="45" style="169" customWidth="1"/>
    <col min="9226" max="9472" width="9.140625" style="169"/>
    <col min="9473" max="9473" width="21.5703125" style="169" customWidth="1"/>
    <col min="9474" max="9474" width="34.28515625" style="169" customWidth="1"/>
    <col min="9475" max="9475" width="18.85546875" style="169" customWidth="1"/>
    <col min="9476" max="9476" width="11.140625" style="169" customWidth="1"/>
    <col min="9477" max="9477" width="10.5703125" style="169" customWidth="1"/>
    <col min="9478" max="9478" width="12.7109375" style="169" customWidth="1"/>
    <col min="9479" max="9479" width="11.28515625" style="169" customWidth="1"/>
    <col min="9480" max="9480" width="11.140625" style="169" customWidth="1"/>
    <col min="9481" max="9481" width="45" style="169" customWidth="1"/>
    <col min="9482" max="9728" width="9.140625" style="169"/>
    <col min="9729" max="9729" width="21.5703125" style="169" customWidth="1"/>
    <col min="9730" max="9730" width="34.28515625" style="169" customWidth="1"/>
    <col min="9731" max="9731" width="18.85546875" style="169" customWidth="1"/>
    <col min="9732" max="9732" width="11.140625" style="169" customWidth="1"/>
    <col min="9733" max="9733" width="10.5703125" style="169" customWidth="1"/>
    <col min="9734" max="9734" width="12.7109375" style="169" customWidth="1"/>
    <col min="9735" max="9735" width="11.28515625" style="169" customWidth="1"/>
    <col min="9736" max="9736" width="11.140625" style="169" customWidth="1"/>
    <col min="9737" max="9737" width="45" style="169" customWidth="1"/>
    <col min="9738" max="9984" width="9.140625" style="169"/>
    <col min="9985" max="9985" width="21.5703125" style="169" customWidth="1"/>
    <col min="9986" max="9986" width="34.28515625" style="169" customWidth="1"/>
    <col min="9987" max="9987" width="18.85546875" style="169" customWidth="1"/>
    <col min="9988" max="9988" width="11.140625" style="169" customWidth="1"/>
    <col min="9989" max="9989" width="10.5703125" style="169" customWidth="1"/>
    <col min="9990" max="9990" width="12.7109375" style="169" customWidth="1"/>
    <col min="9991" max="9991" width="11.28515625" style="169" customWidth="1"/>
    <col min="9992" max="9992" width="11.140625" style="169" customWidth="1"/>
    <col min="9993" max="9993" width="45" style="169" customWidth="1"/>
    <col min="9994" max="10240" width="9.140625" style="169"/>
    <col min="10241" max="10241" width="21.5703125" style="169" customWidth="1"/>
    <col min="10242" max="10242" width="34.28515625" style="169" customWidth="1"/>
    <col min="10243" max="10243" width="18.85546875" style="169" customWidth="1"/>
    <col min="10244" max="10244" width="11.140625" style="169" customWidth="1"/>
    <col min="10245" max="10245" width="10.5703125" style="169" customWidth="1"/>
    <col min="10246" max="10246" width="12.7109375" style="169" customWidth="1"/>
    <col min="10247" max="10247" width="11.28515625" style="169" customWidth="1"/>
    <col min="10248" max="10248" width="11.140625" style="169" customWidth="1"/>
    <col min="10249" max="10249" width="45" style="169" customWidth="1"/>
    <col min="10250" max="10496" width="9.140625" style="169"/>
    <col min="10497" max="10497" width="21.5703125" style="169" customWidth="1"/>
    <col min="10498" max="10498" width="34.28515625" style="169" customWidth="1"/>
    <col min="10499" max="10499" width="18.85546875" style="169" customWidth="1"/>
    <col min="10500" max="10500" width="11.140625" style="169" customWidth="1"/>
    <col min="10501" max="10501" width="10.5703125" style="169" customWidth="1"/>
    <col min="10502" max="10502" width="12.7109375" style="169" customWidth="1"/>
    <col min="10503" max="10503" width="11.28515625" style="169" customWidth="1"/>
    <col min="10504" max="10504" width="11.140625" style="169" customWidth="1"/>
    <col min="10505" max="10505" width="45" style="169" customWidth="1"/>
    <col min="10506" max="10752" width="9.140625" style="169"/>
    <col min="10753" max="10753" width="21.5703125" style="169" customWidth="1"/>
    <col min="10754" max="10754" width="34.28515625" style="169" customWidth="1"/>
    <col min="10755" max="10755" width="18.85546875" style="169" customWidth="1"/>
    <col min="10756" max="10756" width="11.140625" style="169" customWidth="1"/>
    <col min="10757" max="10757" width="10.5703125" style="169" customWidth="1"/>
    <col min="10758" max="10758" width="12.7109375" style="169" customWidth="1"/>
    <col min="10759" max="10759" width="11.28515625" style="169" customWidth="1"/>
    <col min="10760" max="10760" width="11.140625" style="169" customWidth="1"/>
    <col min="10761" max="10761" width="45" style="169" customWidth="1"/>
    <col min="10762" max="11008" width="9.140625" style="169"/>
    <col min="11009" max="11009" width="21.5703125" style="169" customWidth="1"/>
    <col min="11010" max="11010" width="34.28515625" style="169" customWidth="1"/>
    <col min="11011" max="11011" width="18.85546875" style="169" customWidth="1"/>
    <col min="11012" max="11012" width="11.140625" style="169" customWidth="1"/>
    <col min="11013" max="11013" width="10.5703125" style="169" customWidth="1"/>
    <col min="11014" max="11014" width="12.7109375" style="169" customWidth="1"/>
    <col min="11015" max="11015" width="11.28515625" style="169" customWidth="1"/>
    <col min="11016" max="11016" width="11.140625" style="169" customWidth="1"/>
    <col min="11017" max="11017" width="45" style="169" customWidth="1"/>
    <col min="11018" max="11264" width="9.140625" style="169"/>
    <col min="11265" max="11265" width="21.5703125" style="169" customWidth="1"/>
    <col min="11266" max="11266" width="34.28515625" style="169" customWidth="1"/>
    <col min="11267" max="11267" width="18.85546875" style="169" customWidth="1"/>
    <col min="11268" max="11268" width="11.140625" style="169" customWidth="1"/>
    <col min="11269" max="11269" width="10.5703125" style="169" customWidth="1"/>
    <col min="11270" max="11270" width="12.7109375" style="169" customWidth="1"/>
    <col min="11271" max="11271" width="11.28515625" style="169" customWidth="1"/>
    <col min="11272" max="11272" width="11.140625" style="169" customWidth="1"/>
    <col min="11273" max="11273" width="45" style="169" customWidth="1"/>
    <col min="11274" max="11520" width="9.140625" style="169"/>
    <col min="11521" max="11521" width="21.5703125" style="169" customWidth="1"/>
    <col min="11522" max="11522" width="34.28515625" style="169" customWidth="1"/>
    <col min="11523" max="11523" width="18.85546875" style="169" customWidth="1"/>
    <col min="11524" max="11524" width="11.140625" style="169" customWidth="1"/>
    <col min="11525" max="11525" width="10.5703125" style="169" customWidth="1"/>
    <col min="11526" max="11526" width="12.7109375" style="169" customWidth="1"/>
    <col min="11527" max="11527" width="11.28515625" style="169" customWidth="1"/>
    <col min="11528" max="11528" width="11.140625" style="169" customWidth="1"/>
    <col min="11529" max="11529" width="45" style="169" customWidth="1"/>
    <col min="11530" max="11776" width="9.140625" style="169"/>
    <col min="11777" max="11777" width="21.5703125" style="169" customWidth="1"/>
    <col min="11778" max="11778" width="34.28515625" style="169" customWidth="1"/>
    <col min="11779" max="11779" width="18.85546875" style="169" customWidth="1"/>
    <col min="11780" max="11780" width="11.140625" style="169" customWidth="1"/>
    <col min="11781" max="11781" width="10.5703125" style="169" customWidth="1"/>
    <col min="11782" max="11782" width="12.7109375" style="169" customWidth="1"/>
    <col min="11783" max="11783" width="11.28515625" style="169" customWidth="1"/>
    <col min="11784" max="11784" width="11.140625" style="169" customWidth="1"/>
    <col min="11785" max="11785" width="45" style="169" customWidth="1"/>
    <col min="11786" max="12032" width="9.140625" style="169"/>
    <col min="12033" max="12033" width="21.5703125" style="169" customWidth="1"/>
    <col min="12034" max="12034" width="34.28515625" style="169" customWidth="1"/>
    <col min="12035" max="12035" width="18.85546875" style="169" customWidth="1"/>
    <col min="12036" max="12036" width="11.140625" style="169" customWidth="1"/>
    <col min="12037" max="12037" width="10.5703125" style="169" customWidth="1"/>
    <col min="12038" max="12038" width="12.7109375" style="169" customWidth="1"/>
    <col min="12039" max="12039" width="11.28515625" style="169" customWidth="1"/>
    <col min="12040" max="12040" width="11.140625" style="169" customWidth="1"/>
    <col min="12041" max="12041" width="45" style="169" customWidth="1"/>
    <col min="12042" max="12288" width="9.140625" style="169"/>
    <col min="12289" max="12289" width="21.5703125" style="169" customWidth="1"/>
    <col min="12290" max="12290" width="34.28515625" style="169" customWidth="1"/>
    <col min="12291" max="12291" width="18.85546875" style="169" customWidth="1"/>
    <col min="12292" max="12292" width="11.140625" style="169" customWidth="1"/>
    <col min="12293" max="12293" width="10.5703125" style="169" customWidth="1"/>
    <col min="12294" max="12294" width="12.7109375" style="169" customWidth="1"/>
    <col min="12295" max="12295" width="11.28515625" style="169" customWidth="1"/>
    <col min="12296" max="12296" width="11.140625" style="169" customWidth="1"/>
    <col min="12297" max="12297" width="45" style="169" customWidth="1"/>
    <col min="12298" max="12544" width="9.140625" style="169"/>
    <col min="12545" max="12545" width="21.5703125" style="169" customWidth="1"/>
    <col min="12546" max="12546" width="34.28515625" style="169" customWidth="1"/>
    <col min="12547" max="12547" width="18.85546875" style="169" customWidth="1"/>
    <col min="12548" max="12548" width="11.140625" style="169" customWidth="1"/>
    <col min="12549" max="12549" width="10.5703125" style="169" customWidth="1"/>
    <col min="12550" max="12550" width="12.7109375" style="169" customWidth="1"/>
    <col min="12551" max="12551" width="11.28515625" style="169" customWidth="1"/>
    <col min="12552" max="12552" width="11.140625" style="169" customWidth="1"/>
    <col min="12553" max="12553" width="45" style="169" customWidth="1"/>
    <col min="12554" max="12800" width="9.140625" style="169"/>
    <col min="12801" max="12801" width="21.5703125" style="169" customWidth="1"/>
    <col min="12802" max="12802" width="34.28515625" style="169" customWidth="1"/>
    <col min="12803" max="12803" width="18.85546875" style="169" customWidth="1"/>
    <col min="12804" max="12804" width="11.140625" style="169" customWidth="1"/>
    <col min="12805" max="12805" width="10.5703125" style="169" customWidth="1"/>
    <col min="12806" max="12806" width="12.7109375" style="169" customWidth="1"/>
    <col min="12807" max="12807" width="11.28515625" style="169" customWidth="1"/>
    <col min="12808" max="12808" width="11.140625" style="169" customWidth="1"/>
    <col min="12809" max="12809" width="45" style="169" customWidth="1"/>
    <col min="12810" max="13056" width="9.140625" style="169"/>
    <col min="13057" max="13057" width="21.5703125" style="169" customWidth="1"/>
    <col min="13058" max="13058" width="34.28515625" style="169" customWidth="1"/>
    <col min="13059" max="13059" width="18.85546875" style="169" customWidth="1"/>
    <col min="13060" max="13060" width="11.140625" style="169" customWidth="1"/>
    <col min="13061" max="13061" width="10.5703125" style="169" customWidth="1"/>
    <col min="13062" max="13062" width="12.7109375" style="169" customWidth="1"/>
    <col min="13063" max="13063" width="11.28515625" style="169" customWidth="1"/>
    <col min="13064" max="13064" width="11.140625" style="169" customWidth="1"/>
    <col min="13065" max="13065" width="45" style="169" customWidth="1"/>
    <col min="13066" max="13312" width="9.140625" style="169"/>
    <col min="13313" max="13313" width="21.5703125" style="169" customWidth="1"/>
    <col min="13314" max="13314" width="34.28515625" style="169" customWidth="1"/>
    <col min="13315" max="13315" width="18.85546875" style="169" customWidth="1"/>
    <col min="13316" max="13316" width="11.140625" style="169" customWidth="1"/>
    <col min="13317" max="13317" width="10.5703125" style="169" customWidth="1"/>
    <col min="13318" max="13318" width="12.7109375" style="169" customWidth="1"/>
    <col min="13319" max="13319" width="11.28515625" style="169" customWidth="1"/>
    <col min="13320" max="13320" width="11.140625" style="169" customWidth="1"/>
    <col min="13321" max="13321" width="45" style="169" customWidth="1"/>
    <col min="13322" max="13568" width="9.140625" style="169"/>
    <col min="13569" max="13569" width="21.5703125" style="169" customWidth="1"/>
    <col min="13570" max="13570" width="34.28515625" style="169" customWidth="1"/>
    <col min="13571" max="13571" width="18.85546875" style="169" customWidth="1"/>
    <col min="13572" max="13572" width="11.140625" style="169" customWidth="1"/>
    <col min="13573" max="13573" width="10.5703125" style="169" customWidth="1"/>
    <col min="13574" max="13574" width="12.7109375" style="169" customWidth="1"/>
    <col min="13575" max="13575" width="11.28515625" style="169" customWidth="1"/>
    <col min="13576" max="13576" width="11.140625" style="169" customWidth="1"/>
    <col min="13577" max="13577" width="45" style="169" customWidth="1"/>
    <col min="13578" max="13824" width="9.140625" style="169"/>
    <col min="13825" max="13825" width="21.5703125" style="169" customWidth="1"/>
    <col min="13826" max="13826" width="34.28515625" style="169" customWidth="1"/>
    <col min="13827" max="13827" width="18.85546875" style="169" customWidth="1"/>
    <col min="13828" max="13828" width="11.140625" style="169" customWidth="1"/>
    <col min="13829" max="13829" width="10.5703125" style="169" customWidth="1"/>
    <col min="13830" max="13830" width="12.7109375" style="169" customWidth="1"/>
    <col min="13831" max="13831" width="11.28515625" style="169" customWidth="1"/>
    <col min="13832" max="13832" width="11.140625" style="169" customWidth="1"/>
    <col min="13833" max="13833" width="45" style="169" customWidth="1"/>
    <col min="13834" max="14080" width="9.140625" style="169"/>
    <col min="14081" max="14081" width="21.5703125" style="169" customWidth="1"/>
    <col min="14082" max="14082" width="34.28515625" style="169" customWidth="1"/>
    <col min="14083" max="14083" width="18.85546875" style="169" customWidth="1"/>
    <col min="14084" max="14084" width="11.140625" style="169" customWidth="1"/>
    <col min="14085" max="14085" width="10.5703125" style="169" customWidth="1"/>
    <col min="14086" max="14086" width="12.7109375" style="169" customWidth="1"/>
    <col min="14087" max="14087" width="11.28515625" style="169" customWidth="1"/>
    <col min="14088" max="14088" width="11.140625" style="169" customWidth="1"/>
    <col min="14089" max="14089" width="45" style="169" customWidth="1"/>
    <col min="14090" max="14336" width="9.140625" style="169"/>
    <col min="14337" max="14337" width="21.5703125" style="169" customWidth="1"/>
    <col min="14338" max="14338" width="34.28515625" style="169" customWidth="1"/>
    <col min="14339" max="14339" width="18.85546875" style="169" customWidth="1"/>
    <col min="14340" max="14340" width="11.140625" style="169" customWidth="1"/>
    <col min="14341" max="14341" width="10.5703125" style="169" customWidth="1"/>
    <col min="14342" max="14342" width="12.7109375" style="169" customWidth="1"/>
    <col min="14343" max="14343" width="11.28515625" style="169" customWidth="1"/>
    <col min="14344" max="14344" width="11.140625" style="169" customWidth="1"/>
    <col min="14345" max="14345" width="45" style="169" customWidth="1"/>
    <col min="14346" max="14592" width="9.140625" style="169"/>
    <col min="14593" max="14593" width="21.5703125" style="169" customWidth="1"/>
    <col min="14594" max="14594" width="34.28515625" style="169" customWidth="1"/>
    <col min="14595" max="14595" width="18.85546875" style="169" customWidth="1"/>
    <col min="14596" max="14596" width="11.140625" style="169" customWidth="1"/>
    <col min="14597" max="14597" width="10.5703125" style="169" customWidth="1"/>
    <col min="14598" max="14598" width="12.7109375" style="169" customWidth="1"/>
    <col min="14599" max="14599" width="11.28515625" style="169" customWidth="1"/>
    <col min="14600" max="14600" width="11.140625" style="169" customWidth="1"/>
    <col min="14601" max="14601" width="45" style="169" customWidth="1"/>
    <col min="14602" max="14848" width="9.140625" style="169"/>
    <col min="14849" max="14849" width="21.5703125" style="169" customWidth="1"/>
    <col min="14850" max="14850" width="34.28515625" style="169" customWidth="1"/>
    <col min="14851" max="14851" width="18.85546875" style="169" customWidth="1"/>
    <col min="14852" max="14852" width="11.140625" style="169" customWidth="1"/>
    <col min="14853" max="14853" width="10.5703125" style="169" customWidth="1"/>
    <col min="14854" max="14854" width="12.7109375" style="169" customWidth="1"/>
    <col min="14855" max="14855" width="11.28515625" style="169" customWidth="1"/>
    <col min="14856" max="14856" width="11.140625" style="169" customWidth="1"/>
    <col min="14857" max="14857" width="45" style="169" customWidth="1"/>
    <col min="14858" max="15104" width="9.140625" style="169"/>
    <col min="15105" max="15105" width="21.5703125" style="169" customWidth="1"/>
    <col min="15106" max="15106" width="34.28515625" style="169" customWidth="1"/>
    <col min="15107" max="15107" width="18.85546875" style="169" customWidth="1"/>
    <col min="15108" max="15108" width="11.140625" style="169" customWidth="1"/>
    <col min="15109" max="15109" width="10.5703125" style="169" customWidth="1"/>
    <col min="15110" max="15110" width="12.7109375" style="169" customWidth="1"/>
    <col min="15111" max="15111" width="11.28515625" style="169" customWidth="1"/>
    <col min="15112" max="15112" width="11.140625" style="169" customWidth="1"/>
    <col min="15113" max="15113" width="45" style="169" customWidth="1"/>
    <col min="15114" max="15360" width="9.140625" style="169"/>
    <col min="15361" max="15361" width="21.5703125" style="169" customWidth="1"/>
    <col min="15362" max="15362" width="34.28515625" style="169" customWidth="1"/>
    <col min="15363" max="15363" width="18.85546875" style="169" customWidth="1"/>
    <col min="15364" max="15364" width="11.140625" style="169" customWidth="1"/>
    <col min="15365" max="15365" width="10.5703125" style="169" customWidth="1"/>
    <col min="15366" max="15366" width="12.7109375" style="169" customWidth="1"/>
    <col min="15367" max="15367" width="11.28515625" style="169" customWidth="1"/>
    <col min="15368" max="15368" width="11.140625" style="169" customWidth="1"/>
    <col min="15369" max="15369" width="45" style="169" customWidth="1"/>
    <col min="15370" max="15616" width="9.140625" style="169"/>
    <col min="15617" max="15617" width="21.5703125" style="169" customWidth="1"/>
    <col min="15618" max="15618" width="34.28515625" style="169" customWidth="1"/>
    <col min="15619" max="15619" width="18.85546875" style="169" customWidth="1"/>
    <col min="15620" max="15620" width="11.140625" style="169" customWidth="1"/>
    <col min="15621" max="15621" width="10.5703125" style="169" customWidth="1"/>
    <col min="15622" max="15622" width="12.7109375" style="169" customWidth="1"/>
    <col min="15623" max="15623" width="11.28515625" style="169" customWidth="1"/>
    <col min="15624" max="15624" width="11.140625" style="169" customWidth="1"/>
    <col min="15625" max="15625" width="45" style="169" customWidth="1"/>
    <col min="15626" max="15872" width="9.140625" style="169"/>
    <col min="15873" max="15873" width="21.5703125" style="169" customWidth="1"/>
    <col min="15874" max="15874" width="34.28515625" style="169" customWidth="1"/>
    <col min="15875" max="15875" width="18.85546875" style="169" customWidth="1"/>
    <col min="15876" max="15876" width="11.140625" style="169" customWidth="1"/>
    <col min="15877" max="15877" width="10.5703125" style="169" customWidth="1"/>
    <col min="15878" max="15878" width="12.7109375" style="169" customWidth="1"/>
    <col min="15879" max="15879" width="11.28515625" style="169" customWidth="1"/>
    <col min="15880" max="15880" width="11.140625" style="169" customWidth="1"/>
    <col min="15881" max="15881" width="45" style="169" customWidth="1"/>
    <col min="15882" max="16128" width="9.140625" style="169"/>
    <col min="16129" max="16129" width="21.5703125" style="169" customWidth="1"/>
    <col min="16130" max="16130" width="34.28515625" style="169" customWidth="1"/>
    <col min="16131" max="16131" width="18.85546875" style="169" customWidth="1"/>
    <col min="16132" max="16132" width="11.140625" style="169" customWidth="1"/>
    <col min="16133" max="16133" width="10.5703125" style="169" customWidth="1"/>
    <col min="16134" max="16134" width="12.7109375" style="169" customWidth="1"/>
    <col min="16135" max="16135" width="11.28515625" style="169" customWidth="1"/>
    <col min="16136" max="16136" width="11.140625" style="169" customWidth="1"/>
    <col min="16137" max="16137" width="45" style="169" customWidth="1"/>
    <col min="16138" max="16384" width="9.140625" style="169"/>
  </cols>
  <sheetData>
    <row r="1" spans="1:9" s="40" customFormat="1" x14ac:dyDescent="0.25">
      <c r="H1" s="43" t="s">
        <v>132</v>
      </c>
      <c r="I1" s="43"/>
    </row>
    <row r="2" spans="1:9" s="40" customFormat="1" ht="42.75" customHeight="1" x14ac:dyDescent="0.25">
      <c r="B2" s="45" t="s">
        <v>133</v>
      </c>
      <c r="C2" s="45"/>
      <c r="D2" s="45"/>
      <c r="E2" s="45"/>
      <c r="F2" s="45"/>
      <c r="G2" s="45"/>
      <c r="H2" s="45"/>
      <c r="I2" s="146"/>
    </row>
    <row r="3" spans="1:9" s="40" customFormat="1" x14ac:dyDescent="0.25">
      <c r="I3" s="147" t="s">
        <v>70</v>
      </c>
    </row>
    <row r="4" spans="1:9" s="135" customFormat="1" ht="33.75" customHeight="1" x14ac:dyDescent="0.2">
      <c r="A4" s="66" t="s">
        <v>134</v>
      </c>
      <c r="B4" s="50" t="s">
        <v>135</v>
      </c>
      <c r="C4" s="50" t="s">
        <v>136</v>
      </c>
      <c r="D4" s="148" t="s">
        <v>67</v>
      </c>
      <c r="E4" s="148"/>
      <c r="F4" s="68"/>
      <c r="G4" s="56" t="s">
        <v>31</v>
      </c>
      <c r="H4" s="56"/>
      <c r="I4" s="66" t="s">
        <v>137</v>
      </c>
    </row>
    <row r="5" spans="1:9" s="135" customFormat="1" ht="22.5" customHeight="1" x14ac:dyDescent="0.2">
      <c r="A5" s="66"/>
      <c r="B5" s="102"/>
      <c r="C5" s="102"/>
      <c r="D5" s="56" t="s">
        <v>52</v>
      </c>
      <c r="E5" s="56"/>
      <c r="F5" s="50" t="s">
        <v>138</v>
      </c>
      <c r="G5" s="56">
        <v>2021</v>
      </c>
      <c r="H5" s="56">
        <v>2022</v>
      </c>
      <c r="I5" s="66"/>
    </row>
    <row r="6" spans="1:9" s="135" customFormat="1" ht="14.25" customHeight="1" x14ac:dyDescent="0.2">
      <c r="A6" s="66"/>
      <c r="B6" s="72"/>
      <c r="C6" s="72"/>
      <c r="D6" s="75" t="s">
        <v>0</v>
      </c>
      <c r="E6" s="75" t="s">
        <v>1</v>
      </c>
      <c r="F6" s="72"/>
      <c r="G6" s="56"/>
      <c r="H6" s="56"/>
      <c r="I6" s="66"/>
    </row>
    <row r="7" spans="1:9" s="135" customFormat="1" ht="14.25" customHeight="1" x14ac:dyDescent="0.2">
      <c r="A7" s="105">
        <v>1</v>
      </c>
      <c r="B7" s="76">
        <v>2</v>
      </c>
      <c r="C7" s="76">
        <v>3</v>
      </c>
      <c r="D7" s="81">
        <v>4</v>
      </c>
      <c r="E7" s="81">
        <v>5</v>
      </c>
      <c r="F7" s="82">
        <v>6</v>
      </c>
      <c r="G7" s="81">
        <v>7</v>
      </c>
      <c r="H7" s="81">
        <v>8</v>
      </c>
      <c r="I7" s="105">
        <v>9</v>
      </c>
    </row>
    <row r="8" spans="1:9" s="153" customFormat="1" ht="12.75" x14ac:dyDescent="0.2">
      <c r="A8" s="149" t="s">
        <v>81</v>
      </c>
      <c r="B8" s="150" t="s">
        <v>139</v>
      </c>
      <c r="C8" s="151" t="s">
        <v>140</v>
      </c>
      <c r="D8" s="93">
        <f>D10+D11+D12+D13+D14</f>
        <v>65225.7</v>
      </c>
      <c r="E8" s="93">
        <f>E10+E11+E12+E13+E14</f>
        <v>63158.700000000012</v>
      </c>
      <c r="F8" s="93">
        <f>E8-D8</f>
        <v>-2066.9999999999854</v>
      </c>
      <c r="G8" s="93">
        <f>G10+G11+G12+G13+G14</f>
        <v>65893.8</v>
      </c>
      <c r="H8" s="93">
        <f>H10+H11+H12+H13+H14</f>
        <v>61649.4</v>
      </c>
      <c r="I8" s="152"/>
    </row>
    <row r="9" spans="1:9" s="135" customFormat="1" ht="12.75" x14ac:dyDescent="0.2">
      <c r="A9" s="149"/>
      <c r="B9" s="150"/>
      <c r="C9" s="151" t="s">
        <v>141</v>
      </c>
      <c r="D9" s="86"/>
      <c r="E9" s="86"/>
      <c r="F9" s="88"/>
      <c r="G9" s="89"/>
      <c r="H9" s="89"/>
      <c r="I9" s="152"/>
    </row>
    <row r="10" spans="1:9" s="153" customFormat="1" ht="25.5" x14ac:dyDescent="0.2">
      <c r="A10" s="149"/>
      <c r="B10" s="150"/>
      <c r="C10" s="151" t="s">
        <v>142</v>
      </c>
      <c r="D10" s="93">
        <f t="shared" ref="D10:H14" si="0">D17+D31</f>
        <v>0</v>
      </c>
      <c r="E10" s="93">
        <f t="shared" si="0"/>
        <v>0</v>
      </c>
      <c r="F10" s="93">
        <f t="shared" ref="F10:F15" si="1">E10-D10</f>
        <v>0</v>
      </c>
      <c r="G10" s="93">
        <f t="shared" si="0"/>
        <v>0</v>
      </c>
      <c r="H10" s="93">
        <f t="shared" si="0"/>
        <v>0</v>
      </c>
      <c r="I10" s="152"/>
    </row>
    <row r="11" spans="1:9" s="153" customFormat="1" ht="12.75" x14ac:dyDescent="0.2">
      <c r="A11" s="149"/>
      <c r="B11" s="150"/>
      <c r="C11" s="151" t="s">
        <v>143</v>
      </c>
      <c r="D11" s="154">
        <f t="shared" si="0"/>
        <v>4023.9</v>
      </c>
      <c r="E11" s="154">
        <f t="shared" si="0"/>
        <v>4023.9</v>
      </c>
      <c r="F11" s="93">
        <f t="shared" si="1"/>
        <v>0</v>
      </c>
      <c r="G11" s="154">
        <f t="shared" si="0"/>
        <v>0</v>
      </c>
      <c r="H11" s="154">
        <f t="shared" si="0"/>
        <v>0</v>
      </c>
      <c r="I11" s="152"/>
    </row>
    <row r="12" spans="1:9" s="153" customFormat="1" ht="25.5" x14ac:dyDescent="0.2">
      <c r="A12" s="149"/>
      <c r="B12" s="150"/>
      <c r="C12" s="151" t="s">
        <v>144</v>
      </c>
      <c r="D12" s="93">
        <f t="shared" si="0"/>
        <v>0</v>
      </c>
      <c r="E12" s="93">
        <f t="shared" si="0"/>
        <v>0</v>
      </c>
      <c r="F12" s="93">
        <f t="shared" si="1"/>
        <v>0</v>
      </c>
      <c r="G12" s="93">
        <f t="shared" si="0"/>
        <v>0</v>
      </c>
      <c r="H12" s="93">
        <f t="shared" si="0"/>
        <v>0</v>
      </c>
      <c r="I12" s="152"/>
    </row>
    <row r="13" spans="1:9" s="153" customFormat="1" ht="12.75" x14ac:dyDescent="0.2">
      <c r="A13" s="149"/>
      <c r="B13" s="150"/>
      <c r="C13" s="151" t="s">
        <v>145</v>
      </c>
      <c r="D13" s="93">
        <f t="shared" si="0"/>
        <v>61201.799999999996</v>
      </c>
      <c r="E13" s="93">
        <f t="shared" si="0"/>
        <v>59134.80000000001</v>
      </c>
      <c r="F13" s="93">
        <f t="shared" si="1"/>
        <v>-2066.9999999999854</v>
      </c>
      <c r="G13" s="93">
        <f t="shared" si="0"/>
        <v>65893.8</v>
      </c>
      <c r="H13" s="93">
        <f t="shared" si="0"/>
        <v>61649.4</v>
      </c>
      <c r="I13" s="152"/>
    </row>
    <row r="14" spans="1:9" s="153" customFormat="1" ht="12.75" x14ac:dyDescent="0.2">
      <c r="A14" s="149"/>
      <c r="B14" s="150"/>
      <c r="C14" s="151" t="s">
        <v>146</v>
      </c>
      <c r="D14" s="92">
        <f t="shared" si="0"/>
        <v>0</v>
      </c>
      <c r="E14" s="92">
        <f t="shared" si="0"/>
        <v>0</v>
      </c>
      <c r="F14" s="93">
        <f t="shared" si="1"/>
        <v>0</v>
      </c>
      <c r="G14" s="92">
        <f t="shared" si="0"/>
        <v>0</v>
      </c>
      <c r="H14" s="92">
        <f t="shared" si="0"/>
        <v>0</v>
      </c>
      <c r="I14" s="152"/>
    </row>
    <row r="15" spans="1:9" s="153" customFormat="1" ht="12.75" x14ac:dyDescent="0.2">
      <c r="A15" s="149" t="s">
        <v>147</v>
      </c>
      <c r="B15" s="150" t="s">
        <v>89</v>
      </c>
      <c r="C15" s="151" t="s">
        <v>140</v>
      </c>
      <c r="D15" s="155">
        <f>D17+D18+D19+D20+D21</f>
        <v>6609.7</v>
      </c>
      <c r="E15" s="155">
        <f>E17+E18+E19+E20+E21</f>
        <v>4983</v>
      </c>
      <c r="F15" s="85">
        <f t="shared" si="1"/>
        <v>-1626.6999999999998</v>
      </c>
      <c r="G15" s="155">
        <f>G17+G18+G19+G20+G21</f>
        <v>12223.3</v>
      </c>
      <c r="H15" s="155">
        <f>H17+H18+H19+H20+H21</f>
        <v>8237.1</v>
      </c>
      <c r="I15" s="152"/>
    </row>
    <row r="16" spans="1:9" s="135" customFormat="1" ht="12.75" x14ac:dyDescent="0.2">
      <c r="A16" s="149"/>
      <c r="B16" s="150"/>
      <c r="C16" s="151" t="s">
        <v>141</v>
      </c>
      <c r="D16" s="86"/>
      <c r="E16" s="86"/>
      <c r="F16" s="88"/>
      <c r="G16" s="89"/>
      <c r="H16" s="89"/>
      <c r="I16" s="152"/>
    </row>
    <row r="17" spans="1:9" s="135" customFormat="1" ht="25.5" x14ac:dyDescent="0.2">
      <c r="A17" s="149"/>
      <c r="B17" s="150"/>
      <c r="C17" s="151" t="s">
        <v>142</v>
      </c>
      <c r="D17" s="86"/>
      <c r="E17" s="86"/>
      <c r="F17" s="88"/>
      <c r="G17" s="89"/>
      <c r="H17" s="89"/>
      <c r="I17" s="152"/>
    </row>
    <row r="18" spans="1:9" s="135" customFormat="1" ht="12.75" x14ac:dyDescent="0.2">
      <c r="A18" s="149"/>
      <c r="B18" s="150"/>
      <c r="C18" s="151" t="s">
        <v>143</v>
      </c>
      <c r="D18" s="88"/>
      <c r="E18" s="88"/>
      <c r="F18" s="88"/>
      <c r="G18" s="88"/>
      <c r="H18" s="88"/>
      <c r="I18" s="152"/>
    </row>
    <row r="19" spans="1:9" s="135" customFormat="1" ht="25.5" x14ac:dyDescent="0.2">
      <c r="A19" s="149"/>
      <c r="B19" s="150"/>
      <c r="C19" s="151" t="s">
        <v>148</v>
      </c>
      <c r="D19" s="86"/>
      <c r="E19" s="86"/>
      <c r="F19" s="88"/>
      <c r="G19" s="89"/>
      <c r="H19" s="89"/>
      <c r="I19" s="152"/>
    </row>
    <row r="20" spans="1:9" s="153" customFormat="1" ht="12.75" x14ac:dyDescent="0.2">
      <c r="A20" s="149"/>
      <c r="B20" s="150"/>
      <c r="C20" s="151" t="s">
        <v>145</v>
      </c>
      <c r="D20" s="156">
        <f>D27</f>
        <v>6609.7</v>
      </c>
      <c r="E20" s="156">
        <f>E27</f>
        <v>4983</v>
      </c>
      <c r="F20" s="156">
        <f>F27</f>
        <v>-1626.6999999999998</v>
      </c>
      <c r="G20" s="156">
        <f>G27</f>
        <v>12223.3</v>
      </c>
      <c r="H20" s="156">
        <f>H27</f>
        <v>8237.1</v>
      </c>
      <c r="I20" s="152"/>
    </row>
    <row r="21" spans="1:9" s="135" customFormat="1" ht="12.75" x14ac:dyDescent="0.2">
      <c r="A21" s="149"/>
      <c r="B21" s="150"/>
      <c r="C21" s="151" t="s">
        <v>146</v>
      </c>
      <c r="D21" s="86"/>
      <c r="E21" s="86"/>
      <c r="F21" s="88"/>
      <c r="G21" s="89"/>
      <c r="H21" s="89"/>
      <c r="I21" s="152"/>
    </row>
    <row r="22" spans="1:9" s="153" customFormat="1" ht="15" customHeight="1" x14ac:dyDescent="0.2">
      <c r="A22" s="157" t="s">
        <v>149</v>
      </c>
      <c r="B22" s="150" t="s">
        <v>91</v>
      </c>
      <c r="C22" s="151" t="s">
        <v>140</v>
      </c>
      <c r="D22" s="88">
        <f>D24+D25+D26+D27+D28</f>
        <v>6609.7</v>
      </c>
      <c r="E22" s="88">
        <f>E24+E25+E26+E27+E28</f>
        <v>4983</v>
      </c>
      <c r="F22" s="88">
        <f>E22-D22</f>
        <v>-1626.6999999999998</v>
      </c>
      <c r="G22" s="88">
        <f>G24+G25+G26+G27+G28</f>
        <v>12223.3</v>
      </c>
      <c r="H22" s="88">
        <f>H24+H25+H26+H27+H28</f>
        <v>8237.1</v>
      </c>
      <c r="I22" s="152"/>
    </row>
    <row r="23" spans="1:9" s="135" customFormat="1" ht="12.75" x14ac:dyDescent="0.2">
      <c r="A23" s="158"/>
      <c r="B23" s="150"/>
      <c r="C23" s="151" t="s">
        <v>141</v>
      </c>
      <c r="D23" s="86"/>
      <c r="E23" s="86"/>
      <c r="F23" s="88"/>
      <c r="G23" s="89"/>
      <c r="H23" s="89"/>
      <c r="I23" s="152"/>
    </row>
    <row r="24" spans="1:9" s="135" customFormat="1" ht="25.5" x14ac:dyDescent="0.2">
      <c r="A24" s="158"/>
      <c r="B24" s="150"/>
      <c r="C24" s="151" t="s">
        <v>142</v>
      </c>
      <c r="D24" s="86"/>
      <c r="E24" s="86"/>
      <c r="F24" s="88"/>
      <c r="G24" s="89"/>
      <c r="H24" s="89"/>
      <c r="I24" s="152"/>
    </row>
    <row r="25" spans="1:9" s="135" customFormat="1" ht="12.75" x14ac:dyDescent="0.2">
      <c r="A25" s="158"/>
      <c r="B25" s="150"/>
      <c r="C25" s="151" t="s">
        <v>143</v>
      </c>
      <c r="D25" s="86"/>
      <c r="E25" s="86"/>
      <c r="F25" s="88"/>
      <c r="G25" s="89"/>
      <c r="H25" s="89"/>
      <c r="I25" s="152"/>
    </row>
    <row r="26" spans="1:9" s="135" customFormat="1" ht="25.5" x14ac:dyDescent="0.2">
      <c r="A26" s="158"/>
      <c r="B26" s="150"/>
      <c r="C26" s="151" t="s">
        <v>148</v>
      </c>
      <c r="D26" s="86"/>
      <c r="E26" s="86"/>
      <c r="F26" s="88"/>
      <c r="G26" s="89"/>
      <c r="H26" s="89"/>
      <c r="I26" s="152"/>
    </row>
    <row r="27" spans="1:9" s="135" customFormat="1" ht="153.75" customHeight="1" x14ac:dyDescent="0.2">
      <c r="A27" s="158"/>
      <c r="B27" s="150"/>
      <c r="C27" s="151" t="s">
        <v>145</v>
      </c>
      <c r="D27" s="86">
        <v>6609.7</v>
      </c>
      <c r="E27" s="86">
        <v>4983</v>
      </c>
      <c r="F27" s="88">
        <f>E27-D27</f>
        <v>-1626.6999999999998</v>
      </c>
      <c r="G27" s="86">
        <v>12223.3</v>
      </c>
      <c r="H27" s="86">
        <v>8237.1</v>
      </c>
      <c r="I27" s="152" t="s">
        <v>92</v>
      </c>
    </row>
    <row r="28" spans="1:9" s="135" customFormat="1" ht="12.75" x14ac:dyDescent="0.2">
      <c r="A28" s="159"/>
      <c r="B28" s="150"/>
      <c r="C28" s="151" t="s">
        <v>146</v>
      </c>
      <c r="D28" s="86"/>
      <c r="E28" s="86"/>
      <c r="F28" s="88"/>
      <c r="G28" s="89"/>
      <c r="H28" s="89"/>
      <c r="I28" s="152"/>
    </row>
    <row r="29" spans="1:9" s="153" customFormat="1" ht="15" customHeight="1" x14ac:dyDescent="0.2">
      <c r="A29" s="149" t="s">
        <v>93</v>
      </c>
      <c r="B29" s="97" t="s">
        <v>94</v>
      </c>
      <c r="C29" s="151" t="s">
        <v>140</v>
      </c>
      <c r="D29" s="85">
        <f>D32+D33+D34+D35</f>
        <v>58616</v>
      </c>
      <c r="E29" s="85">
        <f>E32+E33+E34+E35</f>
        <v>58175.700000000012</v>
      </c>
      <c r="F29" s="85">
        <f>E29-D29</f>
        <v>-440.29999999998836</v>
      </c>
      <c r="G29" s="85">
        <f>G32+G33+G34+G35</f>
        <v>53670.5</v>
      </c>
      <c r="H29" s="85">
        <f>H32+H33+H34+H35</f>
        <v>53412.3</v>
      </c>
      <c r="I29" s="152"/>
    </row>
    <row r="30" spans="1:9" s="153" customFormat="1" ht="12.75" x14ac:dyDescent="0.2">
      <c r="A30" s="149"/>
      <c r="B30" s="103"/>
      <c r="C30" s="151" t="s">
        <v>141</v>
      </c>
      <c r="D30" s="86"/>
      <c r="E30" s="86"/>
      <c r="F30" s="88"/>
      <c r="G30" s="89"/>
      <c r="H30" s="89"/>
      <c r="I30" s="152"/>
    </row>
    <row r="31" spans="1:9" s="153" customFormat="1" ht="25.5" x14ac:dyDescent="0.2">
      <c r="A31" s="149"/>
      <c r="B31" s="103"/>
      <c r="C31" s="151" t="s">
        <v>142</v>
      </c>
      <c r="D31" s="86"/>
      <c r="E31" s="86"/>
      <c r="F31" s="88"/>
      <c r="G31" s="89"/>
      <c r="H31" s="89"/>
      <c r="I31" s="152"/>
    </row>
    <row r="32" spans="1:9" s="153" customFormat="1" ht="12.75" x14ac:dyDescent="0.2">
      <c r="A32" s="149"/>
      <c r="B32" s="103"/>
      <c r="C32" s="151" t="s">
        <v>143</v>
      </c>
      <c r="D32" s="85">
        <f>D39+D52+D59+D67+D46</f>
        <v>4023.9</v>
      </c>
      <c r="E32" s="85">
        <f>E39+E52+E59+E67+E46</f>
        <v>4023.9</v>
      </c>
      <c r="F32" s="85">
        <f>E32-D32</f>
        <v>0</v>
      </c>
      <c r="G32" s="85">
        <f>G39+G52+G59+G67+G46</f>
        <v>0</v>
      </c>
      <c r="H32" s="85">
        <f>H39+H52+H59+H67+H46</f>
        <v>0</v>
      </c>
      <c r="I32" s="152"/>
    </row>
    <row r="33" spans="1:9" s="153" customFormat="1" ht="25.5" x14ac:dyDescent="0.2">
      <c r="A33" s="149"/>
      <c r="B33" s="103"/>
      <c r="C33" s="151" t="s">
        <v>148</v>
      </c>
      <c r="D33" s="156"/>
      <c r="E33" s="156"/>
      <c r="F33" s="85"/>
      <c r="G33" s="156"/>
      <c r="H33" s="156"/>
      <c r="I33" s="152"/>
    </row>
    <row r="34" spans="1:9" s="153" customFormat="1" ht="12.75" x14ac:dyDescent="0.2">
      <c r="A34" s="149"/>
      <c r="B34" s="103"/>
      <c r="C34" s="151" t="s">
        <v>145</v>
      </c>
      <c r="D34" s="85">
        <f>D41+D54+D61+D69+D48</f>
        <v>54592.1</v>
      </c>
      <c r="E34" s="85">
        <f>E41+E54+E61+E69+E48</f>
        <v>54151.80000000001</v>
      </c>
      <c r="F34" s="85">
        <f>E34-D34</f>
        <v>-440.29999999998836</v>
      </c>
      <c r="G34" s="85">
        <f>G41+G54+G61+G69+G48</f>
        <v>53670.5</v>
      </c>
      <c r="H34" s="85">
        <f>H41+H54+H61+H69+H48</f>
        <v>53412.3</v>
      </c>
      <c r="I34" s="152"/>
    </row>
    <row r="35" spans="1:9" s="153" customFormat="1" ht="12.75" x14ac:dyDescent="0.2">
      <c r="A35" s="149"/>
      <c r="B35" s="104"/>
      <c r="C35" s="151" t="s">
        <v>146</v>
      </c>
      <c r="D35" s="86"/>
      <c r="E35" s="86"/>
      <c r="F35" s="88"/>
      <c r="G35" s="89"/>
      <c r="H35" s="89"/>
      <c r="I35" s="152"/>
    </row>
    <row r="36" spans="1:9" s="153" customFormat="1" ht="12.75" x14ac:dyDescent="0.2">
      <c r="A36" s="149" t="s">
        <v>150</v>
      </c>
      <c r="B36" s="160" t="s">
        <v>98</v>
      </c>
      <c r="C36" s="151" t="s">
        <v>140</v>
      </c>
      <c r="D36" s="101">
        <f>D38+D39+D40+D41+D42</f>
        <v>14054.800000000001</v>
      </c>
      <c r="E36" s="101">
        <f>E38+E39+E40+E41+E42</f>
        <v>13664.400000000001</v>
      </c>
      <c r="F36" s="101">
        <f>E36-D36</f>
        <v>-390.39999999999964</v>
      </c>
      <c r="G36" s="101">
        <f>G38+G39+G40+G41+G42</f>
        <v>12897.5</v>
      </c>
      <c r="H36" s="101">
        <f>H38+H39+H40+H41+H42</f>
        <v>12897.5</v>
      </c>
      <c r="I36" s="152"/>
    </row>
    <row r="37" spans="1:9" s="135" customFormat="1" ht="12.75" x14ac:dyDescent="0.2">
      <c r="A37" s="149"/>
      <c r="B37" s="161"/>
      <c r="C37" s="151" t="s">
        <v>141</v>
      </c>
      <c r="D37" s="86"/>
      <c r="E37" s="86"/>
      <c r="F37" s="88"/>
      <c r="G37" s="89"/>
      <c r="H37" s="89"/>
      <c r="I37" s="152"/>
    </row>
    <row r="38" spans="1:9" s="135" customFormat="1" ht="25.5" x14ac:dyDescent="0.2">
      <c r="A38" s="149"/>
      <c r="B38" s="161"/>
      <c r="C38" s="151" t="s">
        <v>142</v>
      </c>
      <c r="D38" s="86"/>
      <c r="E38" s="86"/>
      <c r="F38" s="88"/>
      <c r="G38" s="89"/>
      <c r="H38" s="89"/>
      <c r="I38" s="152"/>
    </row>
    <row r="39" spans="1:9" s="135" customFormat="1" ht="12.75" x14ac:dyDescent="0.2">
      <c r="A39" s="149"/>
      <c r="B39" s="161"/>
      <c r="C39" s="151" t="s">
        <v>143</v>
      </c>
      <c r="D39" s="86">
        <v>1148.7</v>
      </c>
      <c r="E39" s="86">
        <v>1148.7</v>
      </c>
      <c r="F39" s="88">
        <f>E39-D39</f>
        <v>0</v>
      </c>
      <c r="G39" s="89"/>
      <c r="H39" s="89"/>
      <c r="I39" s="152"/>
    </row>
    <row r="40" spans="1:9" s="135" customFormat="1" ht="25.5" x14ac:dyDescent="0.2">
      <c r="A40" s="149"/>
      <c r="B40" s="161"/>
      <c r="C40" s="151" t="s">
        <v>148</v>
      </c>
      <c r="D40" s="86"/>
      <c r="E40" s="86"/>
      <c r="F40" s="88"/>
      <c r="G40" s="89"/>
      <c r="H40" s="89"/>
      <c r="I40" s="152"/>
    </row>
    <row r="41" spans="1:9" s="135" customFormat="1" ht="89.25" x14ac:dyDescent="0.2">
      <c r="A41" s="149"/>
      <c r="B41" s="161"/>
      <c r="C41" s="151" t="s">
        <v>145</v>
      </c>
      <c r="D41" s="88">
        <v>12906.1</v>
      </c>
      <c r="E41" s="88">
        <v>12515.7</v>
      </c>
      <c r="F41" s="88">
        <f>E41-D41</f>
        <v>-390.39999999999964</v>
      </c>
      <c r="G41" s="88">
        <v>12897.5</v>
      </c>
      <c r="H41" s="88">
        <v>12897.5</v>
      </c>
      <c r="I41" s="162" t="s">
        <v>151</v>
      </c>
    </row>
    <row r="42" spans="1:9" s="135" customFormat="1" ht="12.75" x14ac:dyDescent="0.2">
      <c r="A42" s="149"/>
      <c r="B42" s="163"/>
      <c r="C42" s="151" t="s">
        <v>146</v>
      </c>
      <c r="D42" s="86"/>
      <c r="E42" s="86"/>
      <c r="F42" s="88"/>
      <c r="G42" s="89"/>
      <c r="H42" s="89"/>
      <c r="I42" s="152"/>
    </row>
    <row r="43" spans="1:9" s="153" customFormat="1" ht="15.75" customHeight="1" x14ac:dyDescent="0.2">
      <c r="A43" s="157" t="s">
        <v>152</v>
      </c>
      <c r="B43" s="50" t="s">
        <v>111</v>
      </c>
      <c r="C43" s="151" t="s">
        <v>140</v>
      </c>
      <c r="D43" s="164">
        <f>D45+D46+D47+D48+D49</f>
        <v>44057.4</v>
      </c>
      <c r="E43" s="164">
        <f>E45+E46+E47+E48+E49</f>
        <v>44014.100000000006</v>
      </c>
      <c r="F43" s="101">
        <f>E43-D43</f>
        <v>-43.299999999995634</v>
      </c>
      <c r="G43" s="164">
        <f>G45+G46+G47+G48+G49</f>
        <v>40414.9</v>
      </c>
      <c r="H43" s="164">
        <f>H45+H46+H47+H48+H49</f>
        <v>40146.6</v>
      </c>
      <c r="I43" s="152"/>
    </row>
    <row r="44" spans="1:9" s="135" customFormat="1" ht="12.75" customHeight="1" x14ac:dyDescent="0.2">
      <c r="A44" s="158"/>
      <c r="B44" s="102"/>
      <c r="C44" s="151" t="s">
        <v>141</v>
      </c>
      <c r="D44" s="113"/>
      <c r="E44" s="113"/>
      <c r="F44" s="88"/>
      <c r="G44" s="88"/>
      <c r="H44" s="88"/>
      <c r="I44" s="152"/>
    </row>
    <row r="45" spans="1:9" s="135" customFormat="1" ht="30" customHeight="1" x14ac:dyDescent="0.2">
      <c r="A45" s="158"/>
      <c r="B45" s="102"/>
      <c r="C45" s="151" t="s">
        <v>142</v>
      </c>
      <c r="D45" s="113"/>
      <c r="E45" s="113"/>
      <c r="F45" s="88"/>
      <c r="G45" s="88"/>
      <c r="H45" s="88"/>
      <c r="I45" s="152"/>
    </row>
    <row r="46" spans="1:9" s="135" customFormat="1" ht="14.25" customHeight="1" x14ac:dyDescent="0.2">
      <c r="A46" s="158"/>
      <c r="B46" s="102"/>
      <c r="C46" s="151" t="s">
        <v>143</v>
      </c>
      <c r="D46" s="113">
        <v>385.4</v>
      </c>
      <c r="E46" s="113">
        <v>385.4</v>
      </c>
      <c r="F46" s="88">
        <f>E46-D46</f>
        <v>0</v>
      </c>
      <c r="G46" s="88"/>
      <c r="H46" s="88"/>
      <c r="I46" s="152"/>
    </row>
    <row r="47" spans="1:9" s="135" customFormat="1" ht="15" customHeight="1" x14ac:dyDescent="0.2">
      <c r="A47" s="158"/>
      <c r="B47" s="102"/>
      <c r="C47" s="151" t="s">
        <v>148</v>
      </c>
      <c r="D47" s="113"/>
      <c r="E47" s="113"/>
      <c r="F47" s="88"/>
      <c r="G47" s="88"/>
      <c r="H47" s="88"/>
      <c r="I47" s="152"/>
    </row>
    <row r="48" spans="1:9" s="135" customFormat="1" ht="27" customHeight="1" x14ac:dyDescent="0.2">
      <c r="A48" s="159"/>
      <c r="B48" s="72"/>
      <c r="C48" s="151" t="s">
        <v>145</v>
      </c>
      <c r="D48" s="113"/>
      <c r="E48" s="113"/>
      <c r="F48" s="88"/>
      <c r="G48" s="88"/>
      <c r="H48" s="88"/>
      <c r="I48" s="86"/>
    </row>
    <row r="49" spans="1:9" s="153" customFormat="1" ht="15.75" customHeight="1" x14ac:dyDescent="0.2">
      <c r="A49" s="149" t="s">
        <v>153</v>
      </c>
      <c r="B49" s="150" t="s">
        <v>116</v>
      </c>
      <c r="C49" s="151" t="s">
        <v>140</v>
      </c>
      <c r="D49" s="164">
        <f>D51+D52+D53+D54+D55</f>
        <v>43672</v>
      </c>
      <c r="E49" s="164">
        <f>E51+E52+E53+E54+E55</f>
        <v>43628.700000000004</v>
      </c>
      <c r="F49" s="101">
        <f>E49-D49</f>
        <v>-43.299999999995634</v>
      </c>
      <c r="G49" s="164">
        <f>G51+G52+G53+G54+G55</f>
        <v>40414.9</v>
      </c>
      <c r="H49" s="164">
        <f>H51+H52+H53+H54+H55</f>
        <v>40146.6</v>
      </c>
      <c r="I49" s="152"/>
    </row>
    <row r="50" spans="1:9" s="135" customFormat="1" ht="12.75" customHeight="1" x14ac:dyDescent="0.2">
      <c r="A50" s="149"/>
      <c r="B50" s="150"/>
      <c r="C50" s="151" t="s">
        <v>141</v>
      </c>
      <c r="D50" s="113"/>
      <c r="E50" s="113"/>
      <c r="F50" s="88"/>
      <c r="G50" s="88"/>
      <c r="H50" s="88"/>
      <c r="I50" s="152"/>
    </row>
    <row r="51" spans="1:9" s="135" customFormat="1" ht="30" customHeight="1" x14ac:dyDescent="0.2">
      <c r="A51" s="149"/>
      <c r="B51" s="150"/>
      <c r="C51" s="151" t="s">
        <v>142</v>
      </c>
      <c r="D51" s="113"/>
      <c r="E51" s="113"/>
      <c r="F51" s="88"/>
      <c r="G51" s="88"/>
      <c r="H51" s="88"/>
      <c r="I51" s="152"/>
    </row>
    <row r="52" spans="1:9" s="135" customFormat="1" ht="14.25" customHeight="1" x14ac:dyDescent="0.2">
      <c r="A52" s="149"/>
      <c r="B52" s="150"/>
      <c r="C52" s="151" t="s">
        <v>143</v>
      </c>
      <c r="D52" s="113">
        <v>2405.3000000000002</v>
      </c>
      <c r="E52" s="113">
        <v>2405.3000000000002</v>
      </c>
      <c r="F52" s="88">
        <f>E52-D52</f>
        <v>0</v>
      </c>
      <c r="G52" s="88"/>
      <c r="H52" s="88"/>
      <c r="I52" s="152"/>
    </row>
    <row r="53" spans="1:9" s="135" customFormat="1" ht="15" customHeight="1" x14ac:dyDescent="0.2">
      <c r="A53" s="149"/>
      <c r="B53" s="150"/>
      <c r="C53" s="151" t="s">
        <v>148</v>
      </c>
      <c r="D53" s="113"/>
      <c r="E53" s="113"/>
      <c r="F53" s="88"/>
      <c r="G53" s="88"/>
      <c r="H53" s="88"/>
      <c r="I53" s="152"/>
    </row>
    <row r="54" spans="1:9" s="135" customFormat="1" ht="119.25" customHeight="1" x14ac:dyDescent="0.2">
      <c r="A54" s="149"/>
      <c r="B54" s="150"/>
      <c r="C54" s="151" t="s">
        <v>145</v>
      </c>
      <c r="D54" s="113">
        <v>41266.699999999997</v>
      </c>
      <c r="E54" s="113">
        <v>41223.4</v>
      </c>
      <c r="F54" s="88">
        <f>E54-D54</f>
        <v>-43.299999999995634</v>
      </c>
      <c r="G54" s="88">
        <v>40414.9</v>
      </c>
      <c r="H54" s="88">
        <v>40146.6</v>
      </c>
      <c r="I54" s="96" t="s">
        <v>119</v>
      </c>
    </row>
    <row r="55" spans="1:9" s="135" customFormat="1" ht="13.5" customHeight="1" x14ac:dyDescent="0.2">
      <c r="A55" s="149"/>
      <c r="B55" s="150"/>
      <c r="C55" s="151" t="s">
        <v>146</v>
      </c>
      <c r="D55" s="113"/>
      <c r="E55" s="113"/>
      <c r="F55" s="88"/>
      <c r="G55" s="88"/>
      <c r="H55" s="88"/>
      <c r="I55" s="152"/>
    </row>
    <row r="56" spans="1:9" s="153" customFormat="1" ht="22.5" customHeight="1" x14ac:dyDescent="0.2">
      <c r="A56" s="157" t="s">
        <v>154</v>
      </c>
      <c r="B56" s="97" t="s">
        <v>122</v>
      </c>
      <c r="C56" s="151" t="s">
        <v>140</v>
      </c>
      <c r="D56" s="164">
        <f>D58+D59+D60+D61+D62</f>
        <v>314.89999999999998</v>
      </c>
      <c r="E56" s="164">
        <f>E58+E59+E60+E61+E62</f>
        <v>314.8</v>
      </c>
      <c r="F56" s="101">
        <f>E56-D56</f>
        <v>-9.9999999999965894E-2</v>
      </c>
      <c r="G56" s="164">
        <f>G58+G59+G60+G61+G62</f>
        <v>253.7</v>
      </c>
      <c r="H56" s="164">
        <f>H58+H59+H60+H61+H62</f>
        <v>263.8</v>
      </c>
      <c r="I56" s="152"/>
    </row>
    <row r="57" spans="1:9" s="135" customFormat="1" ht="22.5" customHeight="1" x14ac:dyDescent="0.2">
      <c r="A57" s="158"/>
      <c r="B57" s="103"/>
      <c r="C57" s="151" t="s">
        <v>141</v>
      </c>
      <c r="D57" s="113"/>
      <c r="E57" s="113"/>
      <c r="F57" s="88"/>
      <c r="G57" s="88"/>
      <c r="H57" s="88"/>
      <c r="I57" s="152"/>
    </row>
    <row r="58" spans="1:9" s="135" customFormat="1" ht="30.75" customHeight="1" x14ac:dyDescent="0.2">
      <c r="A58" s="158"/>
      <c r="B58" s="103"/>
      <c r="C58" s="151" t="s">
        <v>142</v>
      </c>
      <c r="D58" s="113"/>
      <c r="E58" s="113"/>
      <c r="F58" s="88"/>
      <c r="G58" s="88"/>
      <c r="H58" s="88"/>
      <c r="I58" s="152"/>
    </row>
    <row r="59" spans="1:9" s="135" customFormat="1" ht="22.5" customHeight="1" x14ac:dyDescent="0.2">
      <c r="A59" s="158"/>
      <c r="B59" s="103"/>
      <c r="C59" s="151" t="s">
        <v>143</v>
      </c>
      <c r="D59" s="113"/>
      <c r="E59" s="113"/>
      <c r="F59" s="88"/>
      <c r="G59" s="88"/>
      <c r="H59" s="88"/>
      <c r="I59" s="152"/>
    </row>
    <row r="60" spans="1:9" s="135" customFormat="1" ht="29.25" customHeight="1" x14ac:dyDescent="0.2">
      <c r="A60" s="158"/>
      <c r="B60" s="103"/>
      <c r="C60" s="151" t="s">
        <v>148</v>
      </c>
      <c r="D60" s="113"/>
      <c r="E60" s="113"/>
      <c r="F60" s="88"/>
      <c r="G60" s="88"/>
      <c r="H60" s="88"/>
      <c r="I60" s="152"/>
    </row>
    <row r="61" spans="1:9" s="135" customFormat="1" ht="56.25" customHeight="1" x14ac:dyDescent="0.2">
      <c r="A61" s="158"/>
      <c r="B61" s="103"/>
      <c r="C61" s="151" t="s">
        <v>145</v>
      </c>
      <c r="D61" s="113">
        <v>314.89999999999998</v>
      </c>
      <c r="E61" s="113">
        <v>314.8</v>
      </c>
      <c r="F61" s="88">
        <f>E61-D61</f>
        <v>-9.9999999999965894E-2</v>
      </c>
      <c r="G61" s="88">
        <v>253.7</v>
      </c>
      <c r="H61" s="88">
        <v>263.8</v>
      </c>
      <c r="I61" s="162" t="s">
        <v>124</v>
      </c>
    </row>
    <row r="62" spans="1:9" s="135" customFormat="1" ht="16.5" customHeight="1" x14ac:dyDescent="0.2">
      <c r="A62" s="158"/>
      <c r="B62" s="103"/>
      <c r="C62" s="151" t="s">
        <v>146</v>
      </c>
      <c r="D62" s="113"/>
      <c r="E62" s="113"/>
      <c r="F62" s="88"/>
      <c r="G62" s="88"/>
      <c r="H62" s="88"/>
      <c r="I62" s="152"/>
    </row>
    <row r="63" spans="1:9" s="165" customFormat="1" ht="64.5" hidden="1" customHeight="1" x14ac:dyDescent="0.2">
      <c r="A63" s="159"/>
      <c r="B63" s="104"/>
      <c r="C63" s="151"/>
      <c r="D63" s="113"/>
      <c r="E63" s="113"/>
      <c r="F63" s="88">
        <f>E63-D63</f>
        <v>0</v>
      </c>
      <c r="G63" s="88"/>
      <c r="H63" s="88"/>
      <c r="I63" s="152"/>
    </row>
    <row r="64" spans="1:9" s="153" customFormat="1" ht="22.5" customHeight="1" x14ac:dyDescent="0.2">
      <c r="A64" s="149" t="s">
        <v>155</v>
      </c>
      <c r="B64" s="83" t="s">
        <v>126</v>
      </c>
      <c r="C64" s="151" t="s">
        <v>140</v>
      </c>
      <c r="D64" s="164">
        <f>D66+D67+D68+D69+D70</f>
        <v>188.9</v>
      </c>
      <c r="E64" s="164">
        <f>E66+E67+E68+E69+E70</f>
        <v>182.4</v>
      </c>
      <c r="F64" s="101">
        <f>E64-D64</f>
        <v>-6.5</v>
      </c>
      <c r="G64" s="164">
        <f>G66+G67+G68+G69+G70</f>
        <v>104.4</v>
      </c>
      <c r="H64" s="164">
        <f>H66+H67+H68+H69+H70</f>
        <v>104.4</v>
      </c>
      <c r="I64" s="152"/>
    </row>
    <row r="65" spans="1:11" s="135" customFormat="1" ht="22.5" customHeight="1" x14ac:dyDescent="0.2">
      <c r="A65" s="149"/>
      <c r="B65" s="83"/>
      <c r="C65" s="151" t="s">
        <v>141</v>
      </c>
      <c r="D65" s="113"/>
      <c r="E65" s="113"/>
      <c r="F65" s="88"/>
      <c r="G65" s="88"/>
      <c r="H65" s="88"/>
      <c r="I65" s="152"/>
    </row>
    <row r="66" spans="1:11" s="135" customFormat="1" ht="27" customHeight="1" x14ac:dyDescent="0.2">
      <c r="A66" s="149"/>
      <c r="B66" s="83"/>
      <c r="C66" s="151" t="s">
        <v>142</v>
      </c>
      <c r="D66" s="113"/>
      <c r="E66" s="113"/>
      <c r="F66" s="88"/>
      <c r="G66" s="88"/>
      <c r="H66" s="88"/>
      <c r="I66" s="152"/>
    </row>
    <row r="67" spans="1:11" s="135" customFormat="1" ht="22.5" customHeight="1" x14ac:dyDescent="0.2">
      <c r="A67" s="149"/>
      <c r="B67" s="83"/>
      <c r="C67" s="151" t="s">
        <v>143</v>
      </c>
      <c r="D67" s="113">
        <v>84.5</v>
      </c>
      <c r="E67" s="113">
        <v>84.5</v>
      </c>
      <c r="F67" s="88">
        <f>E67-D67</f>
        <v>0</v>
      </c>
      <c r="G67" s="88"/>
      <c r="H67" s="88"/>
      <c r="I67" s="152"/>
    </row>
    <row r="68" spans="1:11" s="135" customFormat="1" ht="33.75" customHeight="1" x14ac:dyDescent="0.2">
      <c r="A68" s="149"/>
      <c r="B68" s="83"/>
      <c r="C68" s="151" t="s">
        <v>148</v>
      </c>
      <c r="D68" s="113"/>
      <c r="E68" s="113"/>
      <c r="F68" s="88"/>
      <c r="G68" s="88"/>
      <c r="H68" s="88"/>
      <c r="I68" s="152"/>
    </row>
    <row r="69" spans="1:11" s="135" customFormat="1" ht="79.5" customHeight="1" x14ac:dyDescent="0.2">
      <c r="A69" s="149"/>
      <c r="B69" s="83"/>
      <c r="C69" s="151" t="s">
        <v>145</v>
      </c>
      <c r="D69" s="113">
        <v>104.4</v>
      </c>
      <c r="E69" s="113">
        <v>97.9</v>
      </c>
      <c r="F69" s="88">
        <f>E69-D69</f>
        <v>-6.5</v>
      </c>
      <c r="G69" s="88">
        <v>104.4</v>
      </c>
      <c r="H69" s="88">
        <v>104.4</v>
      </c>
      <c r="I69" s="162" t="s">
        <v>128</v>
      </c>
    </row>
    <row r="70" spans="1:11" s="135" customFormat="1" ht="16.5" customHeight="1" x14ac:dyDescent="0.2">
      <c r="A70" s="166"/>
      <c r="B70" s="83"/>
      <c r="C70" s="151" t="s">
        <v>146</v>
      </c>
      <c r="D70" s="113"/>
      <c r="E70" s="113"/>
      <c r="F70" s="88"/>
      <c r="G70" s="88"/>
      <c r="H70" s="88"/>
      <c r="I70" s="152"/>
    </row>
    <row r="71" spans="1:11" s="40" customFormat="1" x14ac:dyDescent="0.25"/>
    <row r="72" spans="1:11" s="130" customFormat="1" ht="15.75" x14ac:dyDescent="0.25">
      <c r="A72" s="132" t="s">
        <v>129</v>
      </c>
      <c r="B72" s="47"/>
      <c r="C72" s="129"/>
      <c r="D72" s="132"/>
      <c r="E72" s="132"/>
      <c r="F72" s="132"/>
      <c r="G72" s="132" t="s">
        <v>59</v>
      </c>
      <c r="H72" s="132"/>
    </row>
    <row r="73" spans="1:11" s="40" customFormat="1" ht="12.75" customHeight="1" x14ac:dyDescent="0.25">
      <c r="A73" s="167"/>
      <c r="D73" s="140"/>
    </row>
    <row r="74" spans="1:11" s="40" customFormat="1" x14ac:dyDescent="0.25">
      <c r="A74" s="168" t="s">
        <v>130</v>
      </c>
      <c r="D74" s="140"/>
    </row>
    <row r="75" spans="1:11" s="40" customFormat="1" x14ac:dyDescent="0.25">
      <c r="A75" s="168" t="s">
        <v>131</v>
      </c>
      <c r="D75" s="140"/>
    </row>
    <row r="76" spans="1:11" x14ac:dyDescent="0.25">
      <c r="D76" s="140"/>
      <c r="J76" s="44"/>
      <c r="K76" s="44"/>
    </row>
    <row r="77" spans="1:11" x14ac:dyDescent="0.25">
      <c r="D77" s="140"/>
      <c r="J77" s="44"/>
      <c r="K77" s="44"/>
    </row>
  </sheetData>
  <mergeCells count="30">
    <mergeCell ref="A64:A70"/>
    <mergeCell ref="B64:B70"/>
    <mergeCell ref="A43:A48"/>
    <mergeCell ref="B43:B48"/>
    <mergeCell ref="A49:A55"/>
    <mergeCell ref="B49:B55"/>
    <mergeCell ref="A56:A63"/>
    <mergeCell ref="B56:B63"/>
    <mergeCell ref="A22:A28"/>
    <mergeCell ref="B22:B28"/>
    <mergeCell ref="A29:A35"/>
    <mergeCell ref="B29:B35"/>
    <mergeCell ref="A36:A42"/>
    <mergeCell ref="B36:B42"/>
    <mergeCell ref="G5:G6"/>
    <mergeCell ref="H5:H6"/>
    <mergeCell ref="A8:A14"/>
    <mergeCell ref="B8:B14"/>
    <mergeCell ref="A15:A21"/>
    <mergeCell ref="B15:B21"/>
    <mergeCell ref="H1:I1"/>
    <mergeCell ref="B2:H2"/>
    <mergeCell ref="A4:A6"/>
    <mergeCell ref="B4:B6"/>
    <mergeCell ref="C4:C6"/>
    <mergeCell ref="D4:F4"/>
    <mergeCell ref="G4:H4"/>
    <mergeCell ref="I4:I6"/>
    <mergeCell ref="D5:E5"/>
    <mergeCell ref="F5:F6"/>
  </mergeCells>
  <printOptions horizontalCentered="1" verticalCentered="1"/>
  <pageMargins left="0.78740157480314965" right="0.59055118110236227" top="0.59055118110236227" bottom="0.59055118110236227" header="0" footer="0"/>
  <pageSetup paperSize="9" scale="63" fitToHeight="2" orientation="landscape" horizontalDpi="180" verticalDpi="180" r:id="rId1"/>
  <rowBreaks count="1" manualBreakCount="1">
    <brk id="3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Прил 1</vt:lpstr>
      <vt:lpstr>Прил 2</vt:lpstr>
      <vt:lpstr>Прил3</vt:lpstr>
      <vt:lpstr>Лист2</vt:lpstr>
      <vt:lpstr>Лист3</vt:lpstr>
      <vt:lpstr>'Прил 1'!Заголовки_для_печати</vt:lpstr>
      <vt:lpstr>'Прил 2'!Заголовки_для_печати</vt:lpstr>
      <vt:lpstr>'Прил 1'!Область_печати</vt:lpstr>
      <vt:lpstr>'Прил 2'!Область_печати</vt:lpstr>
      <vt:lpstr>Прил3!Область_печати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Rudenova</cp:lastModifiedBy>
  <cp:lastPrinted>2021-02-01T06:12:13Z</cp:lastPrinted>
  <dcterms:created xsi:type="dcterms:W3CDTF">2015-03-23T06:13:13Z</dcterms:created>
  <dcterms:modified xsi:type="dcterms:W3CDTF">2023-03-24T08:24:32Z</dcterms:modified>
</cp:coreProperties>
</file>