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 activeTab="2"/>
  </bookViews>
  <sheets>
    <sheet name="Прил 1" sheetId="8" r:id="rId1"/>
    <sheet name="Прил 2" sheetId="9" r:id="rId2"/>
    <sheet name="Прил 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Print_Titles" localSheetId="1">'Прил 2'!$5:$9</definedName>
    <definedName name="_xlnm.Print_Titles" localSheetId="2">'Прил 3'!$5:$8</definedName>
  </definedNames>
  <calcPr calcId="144525"/>
</workbook>
</file>

<file path=xl/calcChain.xml><?xml version="1.0" encoding="utf-8"?>
<calcChain xmlns="http://schemas.openxmlformats.org/spreadsheetml/2006/main">
  <c r="X12" i="9" l="1"/>
  <c r="X16" i="9"/>
  <c r="X18" i="9"/>
  <c r="X19" i="9"/>
  <c r="X21" i="9"/>
  <c r="S26" i="3"/>
  <c r="S35" i="3"/>
  <c r="S42" i="3"/>
  <c r="U21" i="9" l="1"/>
  <c r="W21" i="9"/>
  <c r="U18" i="9"/>
  <c r="W18" i="9"/>
  <c r="U30" i="3" l="1"/>
  <c r="T30" i="3"/>
  <c r="T18" i="9" l="1"/>
  <c r="T16" i="9" s="1"/>
  <c r="W24" i="9"/>
  <c r="W22" i="9" s="1"/>
  <c r="V24" i="9"/>
  <c r="V22" i="9" s="1"/>
  <c r="W19" i="9"/>
  <c r="V21" i="9"/>
  <c r="V19" i="9" s="1"/>
  <c r="V18" i="9"/>
  <c r="V16" i="9" s="1"/>
  <c r="U19" i="9"/>
  <c r="T21" i="9"/>
  <c r="T19" i="9" s="1"/>
  <c r="U24" i="9"/>
  <c r="U22" i="9" s="1"/>
  <c r="T24" i="9"/>
  <c r="S18" i="9"/>
  <c r="S16" i="9" s="1"/>
  <c r="R18" i="9"/>
  <c r="R16" i="9" s="1"/>
  <c r="S21" i="9"/>
  <c r="S19" i="9" s="1"/>
  <c r="R21" i="9"/>
  <c r="R19" i="9" s="1"/>
  <c r="S24" i="9"/>
  <c r="S22" i="9" s="1"/>
  <c r="R24" i="9"/>
  <c r="Q24" i="9"/>
  <c r="Q22" i="9" s="1"/>
  <c r="P24" i="9"/>
  <c r="P22" i="9" s="1"/>
  <c r="Q21" i="9"/>
  <c r="Q19" i="9" s="1"/>
  <c r="P21" i="9"/>
  <c r="P19" i="9" s="1"/>
  <c r="Q18" i="9"/>
  <c r="Q16" i="9" s="1"/>
  <c r="P18" i="9"/>
  <c r="P16" i="9" s="1"/>
  <c r="Q37" i="3"/>
  <c r="Q30" i="3"/>
  <c r="Q23" i="3"/>
  <c r="O37" i="3"/>
  <c r="O30" i="3"/>
  <c r="O23" i="3"/>
  <c r="M37" i="3"/>
  <c r="M30" i="3"/>
  <c r="M23" i="3"/>
  <c r="U21" i="3"/>
  <c r="T21" i="3"/>
  <c r="R21" i="3"/>
  <c r="R14" i="3" s="1"/>
  <c r="Q21" i="3"/>
  <c r="P21" i="3"/>
  <c r="P14" i="3" s="1"/>
  <c r="O21" i="3"/>
  <c r="O14" i="3" s="1"/>
  <c r="N21" i="3"/>
  <c r="N14" i="3" s="1"/>
  <c r="M21" i="3"/>
  <c r="M14" i="3" s="1"/>
  <c r="L21" i="3"/>
  <c r="L14" i="3" s="1"/>
  <c r="K21" i="3"/>
  <c r="K23" i="3"/>
  <c r="K30" i="3"/>
  <c r="K37" i="3"/>
  <c r="K19" i="3"/>
  <c r="K12" i="3" s="1"/>
  <c r="L19" i="3"/>
  <c r="L12" i="3" s="1"/>
  <c r="M19" i="3"/>
  <c r="M12" i="3" s="1"/>
  <c r="N19" i="3"/>
  <c r="N12" i="3" s="1"/>
  <c r="O19" i="3"/>
  <c r="O12" i="3" s="1"/>
  <c r="P19" i="3"/>
  <c r="P12" i="3" s="1"/>
  <c r="Q19" i="3"/>
  <c r="R19" i="3"/>
  <c r="R12" i="3" s="1"/>
  <c r="R37" i="3"/>
  <c r="R30" i="3"/>
  <c r="R23" i="3"/>
  <c r="P37" i="3"/>
  <c r="P30" i="3"/>
  <c r="P23" i="3"/>
  <c r="N37" i="3"/>
  <c r="N30" i="3"/>
  <c r="N23" i="3"/>
  <c r="L37" i="3"/>
  <c r="L30" i="3"/>
  <c r="L23" i="3"/>
  <c r="T37" i="3"/>
  <c r="S30" i="3" l="1"/>
  <c r="Q14" i="3"/>
  <c r="S14" i="3" s="1"/>
  <c r="X15" i="9" s="1"/>
  <c r="S21" i="3"/>
  <c r="X22" i="9" s="1"/>
  <c r="S37" i="3"/>
  <c r="Q12" i="3"/>
  <c r="S12" i="3" s="1"/>
  <c r="X13" i="9" s="1"/>
  <c r="S19" i="3"/>
  <c r="K16" i="3"/>
  <c r="S23" i="3"/>
  <c r="X24" i="9" s="1"/>
  <c r="V15" i="9"/>
  <c r="V13" i="9" s="1"/>
  <c r="Q15" i="9"/>
  <c r="P15" i="9"/>
  <c r="U15" i="9"/>
  <c r="U12" i="9" s="1"/>
  <c r="U10" i="9" s="1"/>
  <c r="W15" i="9"/>
  <c r="W12" i="9" s="1"/>
  <c r="W10" i="9" s="1"/>
  <c r="W16" i="9"/>
  <c r="V12" i="9"/>
  <c r="V10" i="9" s="1"/>
  <c r="U16" i="9"/>
  <c r="T15" i="9"/>
  <c r="T12" i="9" s="1"/>
  <c r="T10" i="9" s="1"/>
  <c r="T22" i="9"/>
  <c r="S15" i="9"/>
  <c r="S12" i="9" s="1"/>
  <c r="S10" i="9" s="1"/>
  <c r="R15" i="9"/>
  <c r="R12" i="9" s="1"/>
  <c r="R10" i="9" s="1"/>
  <c r="M9" i="3"/>
  <c r="P9" i="3"/>
  <c r="L9" i="3"/>
  <c r="R9" i="3"/>
  <c r="N9" i="3"/>
  <c r="O9" i="3"/>
  <c r="O16" i="3"/>
  <c r="R16" i="3"/>
  <c r="N16" i="3"/>
  <c r="Q16" i="3"/>
  <c r="M16" i="3"/>
  <c r="P16" i="3"/>
  <c r="L16" i="3"/>
  <c r="K14" i="3"/>
  <c r="K9" i="3" s="1"/>
  <c r="S16" i="3" l="1"/>
  <c r="Q9" i="3"/>
  <c r="S9" i="3" s="1"/>
  <c r="X10" i="9" s="1"/>
  <c r="U13" i="9"/>
  <c r="Q12" i="9"/>
  <c r="Q10" i="9" s="1"/>
  <c r="Q13" i="9"/>
  <c r="P13" i="9"/>
  <c r="P12" i="9"/>
  <c r="P10" i="9" s="1"/>
  <c r="W13" i="9"/>
  <c r="T13" i="9"/>
  <c r="S13" i="9"/>
  <c r="R13" i="9"/>
  <c r="O25" i="8" l="1"/>
  <c r="O18" i="8"/>
  <c r="P18" i="8" l="1"/>
  <c r="I18" i="8"/>
  <c r="J18" i="8" s="1"/>
  <c r="M18" i="8"/>
  <c r="N18" i="8" s="1"/>
  <c r="K18" i="8"/>
  <c r="L18" i="8" s="1"/>
  <c r="P25" i="8"/>
  <c r="I25" i="8"/>
  <c r="J25" i="8"/>
  <c r="M25" i="8"/>
  <c r="N25" i="8" s="1"/>
  <c r="K25" i="8"/>
  <c r="L25" i="8" s="1"/>
  <c r="I42" i="3" l="1"/>
  <c r="H42" i="3"/>
  <c r="I35" i="3"/>
  <c r="H35" i="3"/>
  <c r="I26" i="3"/>
  <c r="H26" i="3"/>
  <c r="I21" i="3" l="1"/>
  <c r="H21" i="3"/>
  <c r="E21" i="3" l="1"/>
  <c r="F21" i="3"/>
  <c r="G21" i="3"/>
  <c r="D21" i="3"/>
  <c r="H23" i="3"/>
  <c r="I23" i="3"/>
  <c r="E19" i="3" l="1"/>
  <c r="F19" i="3"/>
  <c r="G19" i="3"/>
  <c r="T19" i="3"/>
  <c r="U19" i="3"/>
  <c r="D19" i="3"/>
  <c r="Q25" i="8" l="1"/>
  <c r="Q18" i="8"/>
  <c r="J42" i="3" l="1"/>
  <c r="I19" i="3"/>
  <c r="H19" i="3"/>
  <c r="J26" i="3" l="1"/>
  <c r="J19" i="3" s="1"/>
  <c r="J35" i="3"/>
  <c r="J21" i="3" s="1"/>
  <c r="J14" i="3" s="1"/>
  <c r="J12" i="3" l="1"/>
  <c r="J9" i="3" s="1"/>
  <c r="J16" i="3"/>
  <c r="F26" i="8"/>
  <c r="F24" i="8"/>
  <c r="F23" i="8"/>
  <c r="F22" i="8"/>
  <c r="F16" i="8"/>
  <c r="F17" i="8"/>
  <c r="F19" i="8"/>
  <c r="F15" i="8"/>
  <c r="J24" i="9"/>
  <c r="K24" i="9"/>
  <c r="L24" i="9"/>
  <c r="M24" i="9"/>
  <c r="N24" i="9"/>
  <c r="Y24" i="9"/>
  <c r="Z24" i="9"/>
  <c r="I24" i="9"/>
  <c r="J21" i="9"/>
  <c r="J19" i="9" s="1"/>
  <c r="K21" i="9"/>
  <c r="K19" i="9" s="1"/>
  <c r="L21" i="9"/>
  <c r="L19" i="9" s="1"/>
  <c r="M21" i="9"/>
  <c r="M19" i="9" s="1"/>
  <c r="N21" i="9"/>
  <c r="Y21" i="9"/>
  <c r="Y19" i="9" s="1"/>
  <c r="Z21" i="9"/>
  <c r="Z19" i="9" s="1"/>
  <c r="I21" i="9"/>
  <c r="I19" i="9" s="1"/>
  <c r="J18" i="9"/>
  <c r="J16" i="9" s="1"/>
  <c r="K18" i="9"/>
  <c r="K16" i="9" s="1"/>
  <c r="L18" i="9"/>
  <c r="L16" i="9" s="1"/>
  <c r="M18" i="9"/>
  <c r="N18" i="9"/>
  <c r="Y18" i="9"/>
  <c r="Z18" i="9"/>
  <c r="I18" i="9"/>
  <c r="I16" i="9" s="1"/>
  <c r="N11" i="9"/>
  <c r="Y11" i="9"/>
  <c r="Z11" i="9"/>
  <c r="Z16" i="9" l="1"/>
  <c r="Z15" i="9"/>
  <c r="Y16" i="9"/>
  <c r="Y15" i="9"/>
  <c r="N16" i="9"/>
  <c r="N15" i="9"/>
  <c r="M16" i="9"/>
  <c r="M15" i="9"/>
  <c r="L15" i="9"/>
  <c r="K15" i="9"/>
  <c r="O18" i="9"/>
  <c r="N19" i="9"/>
  <c r="O21" i="9"/>
  <c r="O19" i="9" s="1"/>
  <c r="O24" i="9"/>
  <c r="O22" i="9" s="1"/>
  <c r="J15" i="9"/>
  <c r="I15" i="9"/>
  <c r="O16" i="9" l="1"/>
  <c r="O15" i="9"/>
  <c r="O13" i="9" l="1"/>
  <c r="O12" i="9"/>
  <c r="O10" i="9" s="1"/>
  <c r="E10" i="3"/>
  <c r="J11" i="9" s="1"/>
  <c r="D10" i="3"/>
  <c r="I11" i="9" s="1"/>
  <c r="M11" i="9" l="1"/>
  <c r="G10" i="3"/>
  <c r="L11" i="9" s="1"/>
  <c r="F10" i="3"/>
  <c r="K11" i="9" s="1"/>
  <c r="K22" i="9" l="1"/>
  <c r="L22" i="9"/>
  <c r="M22" i="9"/>
  <c r="N22" i="9"/>
  <c r="Y22" i="9"/>
  <c r="Z22" i="9"/>
  <c r="D15" i="9"/>
  <c r="D18" i="9" l="1"/>
  <c r="D21" i="9" s="1"/>
  <c r="D24" i="9" s="1"/>
  <c r="Y13" i="9"/>
  <c r="M13" i="9"/>
  <c r="K13" i="9"/>
  <c r="J22" i="9"/>
  <c r="J13" i="9"/>
  <c r="Z13" i="9"/>
  <c r="N13" i="9"/>
  <c r="L13" i="9"/>
  <c r="I22" i="9"/>
  <c r="I13" i="9"/>
  <c r="Z12" i="9"/>
  <c r="Z10" i="9" s="1"/>
  <c r="J12" i="9"/>
  <c r="J10" i="9" s="1"/>
  <c r="M12" i="9"/>
  <c r="M10" i="9" s="1"/>
  <c r="I12" i="9" l="1"/>
  <c r="I10" i="9" s="1"/>
  <c r="L12" i="9"/>
  <c r="L10" i="9" s="1"/>
  <c r="Y12" i="9"/>
  <c r="Y10" i="9" s="1"/>
  <c r="N12" i="9"/>
  <c r="K12" i="9"/>
  <c r="K10" i="9" s="1"/>
  <c r="N10" i="9" l="1"/>
  <c r="L28" i="9" l="1"/>
  <c r="E12" i="3"/>
  <c r="F12" i="3"/>
  <c r="G12" i="3"/>
  <c r="H12" i="3"/>
  <c r="I12" i="3"/>
  <c r="T12" i="3"/>
  <c r="U12" i="3"/>
  <c r="D12" i="3"/>
  <c r="E14" i="3"/>
  <c r="F14" i="3"/>
  <c r="G14" i="3"/>
  <c r="H14" i="3"/>
  <c r="I14" i="3"/>
  <c r="T14" i="3"/>
  <c r="U14" i="3"/>
  <c r="D14" i="3"/>
  <c r="E23" i="3"/>
  <c r="F23" i="3"/>
  <c r="G23" i="3"/>
  <c r="J23" i="3"/>
  <c r="T23" i="3"/>
  <c r="U23" i="3"/>
  <c r="D23" i="3"/>
  <c r="E30" i="3"/>
  <c r="F30" i="3"/>
  <c r="G30" i="3"/>
  <c r="H30" i="3"/>
  <c r="I30" i="3"/>
  <c r="D30" i="3"/>
  <c r="E37" i="3"/>
  <c r="F37" i="3"/>
  <c r="G37" i="3"/>
  <c r="H37" i="3"/>
  <c r="I37" i="3"/>
  <c r="U37" i="3"/>
  <c r="D37" i="3"/>
  <c r="J30" i="3" l="1"/>
  <c r="J37" i="3"/>
  <c r="U9" i="3"/>
  <c r="T9" i="3"/>
  <c r="I9" i="3"/>
  <c r="G9" i="3"/>
  <c r="T16" i="3"/>
  <c r="H9" i="3"/>
  <c r="U16" i="3"/>
  <c r="E9" i="3"/>
  <c r="D9" i="3"/>
  <c r="E16" i="3"/>
  <c r="D16" i="3"/>
  <c r="F9" i="3"/>
  <c r="I16" i="3"/>
  <c r="H16" i="3"/>
  <c r="G16" i="3"/>
  <c r="F16" i="3"/>
  <c r="G30" i="8" l="1"/>
  <c r="B28" i="9"/>
</calcChain>
</file>

<file path=xl/sharedStrings.xml><?xml version="1.0" encoding="utf-8"?>
<sst xmlns="http://schemas.openxmlformats.org/spreadsheetml/2006/main" count="215" uniqueCount="88">
  <si>
    <t>Источники финансирования</t>
  </si>
  <si>
    <t>Муниципальная программа</t>
  </si>
  <si>
    <t>Всего</t>
  </si>
  <si>
    <t>в том числе:</t>
  </si>
  <si>
    <t xml:space="preserve">федеральный бюджет </t>
  </si>
  <si>
    <t>краевой бюджет</t>
  </si>
  <si>
    <t>внебюджетные источники</t>
  </si>
  <si>
    <t>местный бюджет</t>
  </si>
  <si>
    <t>юридические лица</t>
  </si>
  <si>
    <t>Подпрограмма 1</t>
  </si>
  <si>
    <t>Мероприятие программы 1.2</t>
  </si>
  <si>
    <t>Мероприятие программы 1.3</t>
  </si>
  <si>
    <t>Мероприятие программы 1.4</t>
  </si>
  <si>
    <t>"Защита населения и территорий города Ачинска от чрезвычайных ситуаций природного и техногенного характера"</t>
  </si>
  <si>
    <t>Обеспечение первичных мер пожарной безопасности</t>
  </si>
  <si>
    <t>Софинансирование мероприятий на обеспечение первичных мер пожарной безопасности</t>
  </si>
  <si>
    <t>Обеспечение профилактики тушения пожаров</t>
  </si>
  <si>
    <t>план</t>
  </si>
  <si>
    <t>факт</t>
  </si>
  <si>
    <t>январь-июнь</t>
  </si>
  <si>
    <t>значение на конец года</t>
  </si>
  <si>
    <t>Плановый период</t>
  </si>
  <si>
    <t xml:space="preserve">Приложение № 3 
</t>
  </si>
  <si>
    <t>тыс.рублей</t>
  </si>
  <si>
    <t>Приложение № 2</t>
  </si>
  <si>
    <t>Приложение № 1</t>
  </si>
  <si>
    <t>№ п/п</t>
  </si>
  <si>
    <t>Ед. измерения</t>
  </si>
  <si>
    <t>%</t>
  </si>
  <si>
    <t>Информация о целевых показателях муниципальной программы и показателях результативности подпрограмм муниципальной программы города Ачинска</t>
  </si>
  <si>
    <t>Цель, целевые показатели, задачи, показатели результативности</t>
  </si>
  <si>
    <t>Весовой критерий</t>
  </si>
  <si>
    <t>Примечание (причины невыполнения показателей по муниципальной программе, выбор действий по преодолению)</t>
  </si>
  <si>
    <t>Наименование ГРБС</t>
  </si>
  <si>
    <t>Код бюджетной классификации</t>
  </si>
  <si>
    <t>ГРБС</t>
  </si>
  <si>
    <t>РзПр</t>
  </si>
  <si>
    <t>ЦСР</t>
  </si>
  <si>
    <t>ВР</t>
  </si>
  <si>
    <t>всего расходные обязательства</t>
  </si>
  <si>
    <t>в том числе по ГРБС:</t>
  </si>
  <si>
    <t>администрация города Ачинска</t>
  </si>
  <si>
    <t xml:space="preserve">
мероприятие 1.1</t>
  </si>
  <si>
    <t xml:space="preserve">
мероприятие 1.2</t>
  </si>
  <si>
    <t xml:space="preserve">
мероприятие 1.3</t>
  </si>
  <si>
    <t>0314</t>
  </si>
  <si>
    <t>Информация об использовании бюджетных ассигнований бюджета города, федерального и краевого бюджетов, иных средств на реализацию отдельных мероприятий муниципальной программы и подпрограмм, отдельных мероприятий с указанием плановых и фактических значений (с расшифровкой по главным распорядителям средств бюджета города, подпрогрммам, отдельным мероприятиям программы, а также по годам реализации муниципальной программы)</t>
  </si>
  <si>
    <t>Статус (муниципальная программа, подпрограмма)</t>
  </si>
  <si>
    <t>Расходы по годам</t>
  </si>
  <si>
    <t>отчетный год реализации программы</t>
  </si>
  <si>
    <t>плановый период</t>
  </si>
  <si>
    <t>05100S4120</t>
  </si>
  <si>
    <t>Уровень охвата системами оповещения населения от общей численности жителей города</t>
  </si>
  <si>
    <t>Уровень оснащенности средствами индивидуальной защиты работающего населения города, попадающего в зону возможного химического заражения, от общей численности данной категории</t>
  </si>
  <si>
    <t>Доля принятых и обработанных сообщений от населения по номеру "112" от общего количества сообщений</t>
  </si>
  <si>
    <t>Уровень готовности противопожарного водоснабжения к использованию от общего количества пожарных гидрантов</t>
  </si>
  <si>
    <t>Обеспечение населения города первичными мерами пожарной безопасности</t>
  </si>
  <si>
    <t>Муниципальная программа "Защита населения и территорий города Ачинска от чрезвычайных ситуаций природного и техногенного характера"</t>
  </si>
  <si>
    <t xml:space="preserve">Цель: Последовательное снижение рисков чрезвычайных ситуаций, повышение защищенности населения и территорий города Ачинска от угроз природного и техногенного характера
</t>
  </si>
  <si>
    <t xml:space="preserve">Целевые показатели: 
</t>
  </si>
  <si>
    <t xml:space="preserve">Задача:  Снижение рисков и смягчение последствий чрезвычайных ситуаций природного и техногенного характера в городе Ачинске
</t>
  </si>
  <si>
    <t xml:space="preserve">Подпрограмма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
</t>
  </si>
  <si>
    <t>Отклонения   (+,-)</t>
  </si>
  <si>
    <t>Наименование муниципальной программы, подпрограммы</t>
  </si>
  <si>
    <t>Отклонения (+/-)</t>
  </si>
  <si>
    <t>Отклонения (+,-)</t>
  </si>
  <si>
    <t>2019 год</t>
  </si>
  <si>
    <t>отчётный год</t>
  </si>
  <si>
    <t>0510086010</t>
  </si>
  <si>
    <t>0310</t>
  </si>
  <si>
    <t>х</t>
  </si>
  <si>
    <t>Информация об использовании бюджетных ассигнований бюджета города, федерального и краевого бюджетов, иных средств на реализацию программы  с указанием плановых и фактических значений</t>
  </si>
  <si>
    <t>Примечание (информация о выполненных мероприятиях за отчетный период с уточнением объемов работ и местах их выполнения, в случае отклонения плановых значений от фактических, указать причины отклонений)</t>
  </si>
  <si>
    <t>Примечание (информация о выполненных мероприятиях за отчетный период с уточнением объемов работ и местха их выполнения, в случае отклонения плановых значений от фактических, указать причины отклонений)</t>
  </si>
  <si>
    <t>Книга Д.Н.</t>
  </si>
  <si>
    <t>январь-март</t>
  </si>
  <si>
    <t>январь-сентябрь</t>
  </si>
  <si>
    <t>2020 год</t>
  </si>
  <si>
    <t>2021 год</t>
  </si>
  <si>
    <t>2022 год</t>
  </si>
  <si>
    <t>2019 год (отчетный год)</t>
  </si>
  <si>
    <t>2020 год (текущий год)</t>
  </si>
  <si>
    <t xml:space="preserve">2019 год </t>
  </si>
  <si>
    <t>текущий год реализации программы</t>
  </si>
  <si>
    <t>0510074120</t>
  </si>
  <si>
    <t>Шахова Н.В.</t>
  </si>
  <si>
    <t>6 13 23</t>
  </si>
  <si>
    <t>Директор МКУ "Центр обеспечения жизнедеятельности г. Ачинска"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</si>
</sst>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30">
    <xf numFmtId="0" fontId="0" fillId="0" borderId="0" xfId="0"/>
    <xf numFmtId="0" fontId="5" fillId="0" borderId="0" xfId="0" applyFont="1" applyFill="1"/>
    <xf numFmtId="49" fontId="2" fillId="0" borderId="4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164" fontId="7" fillId="0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/>
    <xf numFmtId="165" fontId="2" fillId="0" borderId="0" xfId="0" applyNumberFormat="1" applyFont="1" applyFill="1" applyBorder="1"/>
    <xf numFmtId="0" fontId="13" fillId="0" borderId="0" xfId="0" applyFont="1" applyFill="1" applyAlignment="1">
      <alignment wrapText="1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/>
    </xf>
    <xf numFmtId="165" fontId="5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4" fontId="9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wrapText="1"/>
    </xf>
    <xf numFmtId="4" fontId="2" fillId="0" borderId="4" xfId="0" applyNumberFormat="1" applyFont="1" applyFill="1" applyBorder="1" applyAlignment="1">
      <alignment horizontal="center"/>
    </xf>
    <xf numFmtId="0" fontId="13" fillId="0" borderId="0" xfId="0" applyFont="1" applyFill="1"/>
    <xf numFmtId="4" fontId="2" fillId="0" borderId="4" xfId="0" applyNumberFormat="1" applyFont="1" applyFill="1" applyBorder="1" applyAlignment="1">
      <alignment wrapText="1"/>
    </xf>
    <xf numFmtId="165" fontId="14" fillId="0" borderId="4" xfId="0" applyNumberFormat="1" applyFont="1" applyFill="1" applyBorder="1" applyAlignment="1">
      <alignment horizontal="center"/>
    </xf>
    <xf numFmtId="164" fontId="7" fillId="0" borderId="4" xfId="0" applyNumberFormat="1" applyFont="1" applyFill="1" applyBorder="1"/>
    <xf numFmtId="0" fontId="7" fillId="0" borderId="0" xfId="0" applyFont="1" applyFill="1"/>
    <xf numFmtId="0" fontId="7" fillId="0" borderId="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wrapText="1"/>
    </xf>
    <xf numFmtId="165" fontId="2" fillId="0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7" fillId="0" borderId="4" xfId="0" applyFont="1" applyFill="1" applyBorder="1"/>
    <xf numFmtId="165" fontId="7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7" fillId="0" borderId="0" xfId="0" applyFont="1" applyFill="1" applyBorder="1"/>
    <xf numFmtId="164" fontId="7" fillId="0" borderId="0" xfId="0" applyNumberFormat="1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6" fillId="0" borderId="0" xfId="0" applyFont="1" applyFill="1"/>
    <xf numFmtId="164" fontId="7" fillId="0" borderId="0" xfId="0" applyNumberFormat="1" applyFont="1" applyFill="1"/>
    <xf numFmtId="164" fontId="12" fillId="0" borderId="0" xfId="0" applyNumberFormat="1" applyFont="1" applyFill="1"/>
    <xf numFmtId="164" fontId="2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right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wrapText="1"/>
    </xf>
    <xf numFmtId="0" fontId="7" fillId="0" borderId="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15" fillId="0" borderId="1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wrapText="1"/>
    </xf>
  </cellXfs>
  <cellStyles count="4">
    <cellStyle name="Обычный" xfId="0" builtinId="0"/>
    <cellStyle name="Обычный 2" xfId="2"/>
    <cellStyle name="Обычный 3" xfId="3"/>
    <cellStyle name="Обычный_Таблицы 20 08 0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6;&#1054;&#1043;&#1056;&#1040;&#1052;&#1052;&#1053;&#1067;&#1049;%20&#1041;&#1070;&#1044;&#1046;&#1045;&#1058;/&#1041;&#1070;&#1044;&#1046;&#1045;&#1058;%202020/&#1055;&#1088;&#1086;&#1075;&#1088;&#1072;&#1084;&#1084;&#1072;%20&#1046;&#1050;&#1061;%20&#1089;%20&#1082;&#1088;&#1072;&#1077;&#1074;&#1099;&#1084;&#1080;%20&#1086;&#1090;%2010.12.2019%20&#8470;%20534-&#1087;/&#1087;&#1088;&#1080;&#1083;&#1086;&#1078;&#1077;&#1085;&#1080;&#1103;%20&#1082;%20355-&#1087;%20&#1089;%20&#1082;&#1088;&#1072;&#1077;&#1074;&#1099;&#1084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0;&#1051;&#1040;&#1053;&#1057;&#1054;&#1042;&#1040;&#1071;%20%202008%20-2018\2017\12%20&#1084;&#1077;&#1089;\12%20&#1084;&#1077;&#10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0;&#1051;&#1040;&#1053;&#1057;&#1054;&#1042;&#1040;&#1071;%20%202008%20-2018\2018\&#1087;&#1086;&#1083;&#1091;&#1075;&#1086;&#1076;&#1080;&#1077;\&#1041;&#1072;&#1083;&#1072;&#1085;&#1089;&#1086;&#1074;&#1072;&#1103;%20&#1079;&#1072;%20%201%20&#1087;&#1086;&#1083;-&#1077;%202018%20&#1075;&#1086;&#1076;&#1072;\&#1055;&#1088;&#1080;&#1083;&#1086;&#1078;&#1077;&#1085;&#1080;&#1103;%20&#1087;&#1086;%20&#1087;&#1088;&#1086;&#1075;&#1088;&#1072;&#1084;&#1084;&#1072;&#1084;%201%20&#1087;&#1086;&#1083;-&#1077;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0;&#1051;&#1040;&#1053;&#1057;&#1054;&#1042;&#1040;&#1071;%20%202008%20-2019/2019/4%20&#1082;&#1074;&#1072;&#1088;&#1090;&#1072;&#1083;/&#1055;&#1088;&#1080;&#1083;&#1086;&#1078;&#1077;&#1085;&#1080;&#1103;%20&#1087;&#1086;%20&#1087;&#1088;&#1086;&#1075;&#1088;&#1072;&#1084;&#1084;&#1072;&#1084;%20%204%20&#1082;&#1074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к паспорту"/>
      <sheetName val="прил 2 строит к паспорту"/>
      <sheetName val="прил 3 к Порядку"/>
      <sheetName val="прил 4 к Порядку"/>
      <sheetName val="прил 1 к 1 подпрог"/>
      <sheetName val="прил 2 к 1 подпрогр"/>
      <sheetName val="прил 1 к 2 подпрогр"/>
      <sheetName val="прил 2 к  2 подпрогр"/>
      <sheetName val="прил 1 к 3 подпрогр"/>
      <sheetName val="прил 2 к 3 подпрогр"/>
      <sheetName val="НИ КАК"/>
      <sheetName val="НЕ НУЖНО"/>
      <sheetName val="паспорт"/>
      <sheetName val="Лист1"/>
    </sheetNames>
    <sheetDataSet>
      <sheetData sheetId="0">
        <row r="22">
          <cell r="L22">
            <v>60.2</v>
          </cell>
        </row>
        <row r="57">
          <cell r="L57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</sheetNames>
    <sheetDataSet>
      <sheetData sheetId="0" refreshError="1"/>
      <sheetData sheetId="1" refreshError="1"/>
      <sheetData sheetId="2">
        <row r="11">
          <cell r="H11">
            <v>6500.5562400000008</v>
          </cell>
          <cell r="J11">
            <v>6500.4771199999996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 "/>
    </sheetNames>
    <sheetDataSet>
      <sheetData sheetId="0">
        <row r="12">
          <cell r="H12">
            <v>192555.10163000002</v>
          </cell>
        </row>
      </sheetData>
      <sheetData sheetId="1">
        <row r="11">
          <cell r="H11">
            <v>213660.19701999999</v>
          </cell>
        </row>
      </sheetData>
      <sheetData sheetId="2">
        <row r="11">
          <cell r="H11">
            <v>855.58114</v>
          </cell>
          <cell r="I11">
            <v>290.11529999999999</v>
          </cell>
          <cell r="J11">
            <v>290.11529999999999</v>
          </cell>
        </row>
      </sheetData>
      <sheetData sheetId="3">
        <row r="11">
          <cell r="H11">
            <v>49332.179000000004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 "/>
    </sheetNames>
    <sheetDataSet>
      <sheetData sheetId="0" refreshError="1"/>
      <sheetData sheetId="1" refreshError="1"/>
      <sheetData sheetId="2" refreshError="1">
        <row r="28">
          <cell r="H28">
            <v>43.816000000000003</v>
          </cell>
          <cell r="J28">
            <v>43.815809999999999</v>
          </cell>
        </row>
        <row r="37">
          <cell r="H37">
            <v>2.1908000000000003</v>
          </cell>
          <cell r="I37">
            <v>2.1908000000000003</v>
          </cell>
        </row>
        <row r="44">
          <cell r="H44">
            <v>1828.7741299999998</v>
          </cell>
          <cell r="J44">
            <v>1828.7741299999998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T36"/>
  <sheetViews>
    <sheetView zoomScale="68" zoomScaleNormal="68" workbookViewId="0">
      <selection activeCell="T30" sqref="T30"/>
    </sheetView>
  </sheetViews>
  <sheetFormatPr defaultRowHeight="15" x14ac:dyDescent="0.25"/>
  <cols>
    <col min="1" max="1" width="5" style="39" customWidth="1"/>
    <col min="2" max="2" width="51" style="39" customWidth="1"/>
    <col min="3" max="3" width="13.85546875" style="39" customWidth="1"/>
    <col min="4" max="4" width="15.28515625" style="39" customWidth="1"/>
    <col min="5" max="6" width="13.140625" style="39" customWidth="1"/>
    <col min="7" max="14" width="12.42578125" style="39" hidden="1" customWidth="1"/>
    <col min="15" max="16" width="12.42578125" style="39" customWidth="1"/>
    <col min="17" max="17" width="17" style="39" customWidth="1"/>
    <col min="18" max="18" width="12.42578125" style="39" customWidth="1"/>
    <col min="19" max="19" width="13" style="39" customWidth="1"/>
    <col min="20" max="20" width="41.42578125" style="39" customWidth="1"/>
    <col min="21" max="25" width="9.140625" style="39"/>
    <col min="26" max="26" width="18.42578125" style="39" customWidth="1"/>
    <col min="27" max="27" width="21.42578125" style="39" customWidth="1"/>
    <col min="28" max="266" width="9.140625" style="39"/>
    <col min="267" max="267" width="5" style="39" customWidth="1"/>
    <col min="268" max="268" width="51" style="39" customWidth="1"/>
    <col min="269" max="269" width="13.85546875" style="39" customWidth="1"/>
    <col min="270" max="270" width="15.28515625" style="39" customWidth="1"/>
    <col min="271" max="272" width="13.140625" style="39" customWidth="1"/>
    <col min="273" max="273" width="16" style="39" customWidth="1"/>
    <col min="274" max="275" width="12.42578125" style="39" customWidth="1"/>
    <col min="276" max="276" width="41.42578125" style="39" customWidth="1"/>
    <col min="277" max="281" width="9.140625" style="39"/>
    <col min="282" max="282" width="18.42578125" style="39" customWidth="1"/>
    <col min="283" max="522" width="9.140625" style="39"/>
    <col min="523" max="523" width="5" style="39" customWidth="1"/>
    <col min="524" max="524" width="51" style="39" customWidth="1"/>
    <col min="525" max="525" width="13.85546875" style="39" customWidth="1"/>
    <col min="526" max="526" width="15.28515625" style="39" customWidth="1"/>
    <col min="527" max="528" width="13.140625" style="39" customWidth="1"/>
    <col min="529" max="529" width="16" style="39" customWidth="1"/>
    <col min="530" max="531" width="12.42578125" style="39" customWidth="1"/>
    <col min="532" max="532" width="41.42578125" style="39" customWidth="1"/>
    <col min="533" max="537" width="9.140625" style="39"/>
    <col min="538" max="538" width="18.42578125" style="39" customWidth="1"/>
    <col min="539" max="778" width="9.140625" style="39"/>
    <col min="779" max="779" width="5" style="39" customWidth="1"/>
    <col min="780" max="780" width="51" style="39" customWidth="1"/>
    <col min="781" max="781" width="13.85546875" style="39" customWidth="1"/>
    <col min="782" max="782" width="15.28515625" style="39" customWidth="1"/>
    <col min="783" max="784" width="13.140625" style="39" customWidth="1"/>
    <col min="785" max="785" width="16" style="39" customWidth="1"/>
    <col min="786" max="787" width="12.42578125" style="39" customWidth="1"/>
    <col min="788" max="788" width="41.42578125" style="39" customWidth="1"/>
    <col min="789" max="793" width="9.140625" style="39"/>
    <col min="794" max="794" width="18.42578125" style="39" customWidth="1"/>
    <col min="795" max="1034" width="9.140625" style="39"/>
    <col min="1035" max="1035" width="5" style="39" customWidth="1"/>
    <col min="1036" max="1036" width="51" style="39" customWidth="1"/>
    <col min="1037" max="1037" width="13.85546875" style="39" customWidth="1"/>
    <col min="1038" max="1038" width="15.28515625" style="39" customWidth="1"/>
    <col min="1039" max="1040" width="13.140625" style="39" customWidth="1"/>
    <col min="1041" max="1041" width="16" style="39" customWidth="1"/>
    <col min="1042" max="1043" width="12.42578125" style="39" customWidth="1"/>
    <col min="1044" max="1044" width="41.42578125" style="39" customWidth="1"/>
    <col min="1045" max="1049" width="9.140625" style="39"/>
    <col min="1050" max="1050" width="18.42578125" style="39" customWidth="1"/>
    <col min="1051" max="1290" width="9.140625" style="39"/>
    <col min="1291" max="1291" width="5" style="39" customWidth="1"/>
    <col min="1292" max="1292" width="51" style="39" customWidth="1"/>
    <col min="1293" max="1293" width="13.85546875" style="39" customWidth="1"/>
    <col min="1294" max="1294" width="15.28515625" style="39" customWidth="1"/>
    <col min="1295" max="1296" width="13.140625" style="39" customWidth="1"/>
    <col min="1297" max="1297" width="16" style="39" customWidth="1"/>
    <col min="1298" max="1299" width="12.42578125" style="39" customWidth="1"/>
    <col min="1300" max="1300" width="41.42578125" style="39" customWidth="1"/>
    <col min="1301" max="1305" width="9.140625" style="39"/>
    <col min="1306" max="1306" width="18.42578125" style="39" customWidth="1"/>
    <col min="1307" max="1546" width="9.140625" style="39"/>
    <col min="1547" max="1547" width="5" style="39" customWidth="1"/>
    <col min="1548" max="1548" width="51" style="39" customWidth="1"/>
    <col min="1549" max="1549" width="13.85546875" style="39" customWidth="1"/>
    <col min="1550" max="1550" width="15.28515625" style="39" customWidth="1"/>
    <col min="1551" max="1552" width="13.140625" style="39" customWidth="1"/>
    <col min="1553" max="1553" width="16" style="39" customWidth="1"/>
    <col min="1554" max="1555" width="12.42578125" style="39" customWidth="1"/>
    <col min="1556" max="1556" width="41.42578125" style="39" customWidth="1"/>
    <col min="1557" max="1561" width="9.140625" style="39"/>
    <col min="1562" max="1562" width="18.42578125" style="39" customWidth="1"/>
    <col min="1563" max="1802" width="9.140625" style="39"/>
    <col min="1803" max="1803" width="5" style="39" customWidth="1"/>
    <col min="1804" max="1804" width="51" style="39" customWidth="1"/>
    <col min="1805" max="1805" width="13.85546875" style="39" customWidth="1"/>
    <col min="1806" max="1806" width="15.28515625" style="39" customWidth="1"/>
    <col min="1807" max="1808" width="13.140625" style="39" customWidth="1"/>
    <col min="1809" max="1809" width="16" style="39" customWidth="1"/>
    <col min="1810" max="1811" width="12.42578125" style="39" customWidth="1"/>
    <col min="1812" max="1812" width="41.42578125" style="39" customWidth="1"/>
    <col min="1813" max="1817" width="9.140625" style="39"/>
    <col min="1818" max="1818" width="18.42578125" style="39" customWidth="1"/>
    <col min="1819" max="2058" width="9.140625" style="39"/>
    <col min="2059" max="2059" width="5" style="39" customWidth="1"/>
    <col min="2060" max="2060" width="51" style="39" customWidth="1"/>
    <col min="2061" max="2061" width="13.85546875" style="39" customWidth="1"/>
    <col min="2062" max="2062" width="15.28515625" style="39" customWidth="1"/>
    <col min="2063" max="2064" width="13.140625" style="39" customWidth="1"/>
    <col min="2065" max="2065" width="16" style="39" customWidth="1"/>
    <col min="2066" max="2067" width="12.42578125" style="39" customWidth="1"/>
    <col min="2068" max="2068" width="41.42578125" style="39" customWidth="1"/>
    <col min="2069" max="2073" width="9.140625" style="39"/>
    <col min="2074" max="2074" width="18.42578125" style="39" customWidth="1"/>
    <col min="2075" max="2314" width="9.140625" style="39"/>
    <col min="2315" max="2315" width="5" style="39" customWidth="1"/>
    <col min="2316" max="2316" width="51" style="39" customWidth="1"/>
    <col min="2317" max="2317" width="13.85546875" style="39" customWidth="1"/>
    <col min="2318" max="2318" width="15.28515625" style="39" customWidth="1"/>
    <col min="2319" max="2320" width="13.140625" style="39" customWidth="1"/>
    <col min="2321" max="2321" width="16" style="39" customWidth="1"/>
    <col min="2322" max="2323" width="12.42578125" style="39" customWidth="1"/>
    <col min="2324" max="2324" width="41.42578125" style="39" customWidth="1"/>
    <col min="2325" max="2329" width="9.140625" style="39"/>
    <col min="2330" max="2330" width="18.42578125" style="39" customWidth="1"/>
    <col min="2331" max="2570" width="9.140625" style="39"/>
    <col min="2571" max="2571" width="5" style="39" customWidth="1"/>
    <col min="2572" max="2572" width="51" style="39" customWidth="1"/>
    <col min="2573" max="2573" width="13.85546875" style="39" customWidth="1"/>
    <col min="2574" max="2574" width="15.28515625" style="39" customWidth="1"/>
    <col min="2575" max="2576" width="13.140625" style="39" customWidth="1"/>
    <col min="2577" max="2577" width="16" style="39" customWidth="1"/>
    <col min="2578" max="2579" width="12.42578125" style="39" customWidth="1"/>
    <col min="2580" max="2580" width="41.42578125" style="39" customWidth="1"/>
    <col min="2581" max="2585" width="9.140625" style="39"/>
    <col min="2586" max="2586" width="18.42578125" style="39" customWidth="1"/>
    <col min="2587" max="2826" width="9.140625" style="39"/>
    <col min="2827" max="2827" width="5" style="39" customWidth="1"/>
    <col min="2828" max="2828" width="51" style="39" customWidth="1"/>
    <col min="2829" max="2829" width="13.85546875" style="39" customWidth="1"/>
    <col min="2830" max="2830" width="15.28515625" style="39" customWidth="1"/>
    <col min="2831" max="2832" width="13.140625" style="39" customWidth="1"/>
    <col min="2833" max="2833" width="16" style="39" customWidth="1"/>
    <col min="2834" max="2835" width="12.42578125" style="39" customWidth="1"/>
    <col min="2836" max="2836" width="41.42578125" style="39" customWidth="1"/>
    <col min="2837" max="2841" width="9.140625" style="39"/>
    <col min="2842" max="2842" width="18.42578125" style="39" customWidth="1"/>
    <col min="2843" max="3082" width="9.140625" style="39"/>
    <col min="3083" max="3083" width="5" style="39" customWidth="1"/>
    <col min="3084" max="3084" width="51" style="39" customWidth="1"/>
    <col min="3085" max="3085" width="13.85546875" style="39" customWidth="1"/>
    <col min="3086" max="3086" width="15.28515625" style="39" customWidth="1"/>
    <col min="3087" max="3088" width="13.140625" style="39" customWidth="1"/>
    <col min="3089" max="3089" width="16" style="39" customWidth="1"/>
    <col min="3090" max="3091" width="12.42578125" style="39" customWidth="1"/>
    <col min="3092" max="3092" width="41.42578125" style="39" customWidth="1"/>
    <col min="3093" max="3097" width="9.140625" style="39"/>
    <col min="3098" max="3098" width="18.42578125" style="39" customWidth="1"/>
    <col min="3099" max="3338" width="9.140625" style="39"/>
    <col min="3339" max="3339" width="5" style="39" customWidth="1"/>
    <col min="3340" max="3340" width="51" style="39" customWidth="1"/>
    <col min="3341" max="3341" width="13.85546875" style="39" customWidth="1"/>
    <col min="3342" max="3342" width="15.28515625" style="39" customWidth="1"/>
    <col min="3343" max="3344" width="13.140625" style="39" customWidth="1"/>
    <col min="3345" max="3345" width="16" style="39" customWidth="1"/>
    <col min="3346" max="3347" width="12.42578125" style="39" customWidth="1"/>
    <col min="3348" max="3348" width="41.42578125" style="39" customWidth="1"/>
    <col min="3349" max="3353" width="9.140625" style="39"/>
    <col min="3354" max="3354" width="18.42578125" style="39" customWidth="1"/>
    <col min="3355" max="3594" width="9.140625" style="39"/>
    <col min="3595" max="3595" width="5" style="39" customWidth="1"/>
    <col min="3596" max="3596" width="51" style="39" customWidth="1"/>
    <col min="3597" max="3597" width="13.85546875" style="39" customWidth="1"/>
    <col min="3598" max="3598" width="15.28515625" style="39" customWidth="1"/>
    <col min="3599" max="3600" width="13.140625" style="39" customWidth="1"/>
    <col min="3601" max="3601" width="16" style="39" customWidth="1"/>
    <col min="3602" max="3603" width="12.42578125" style="39" customWidth="1"/>
    <col min="3604" max="3604" width="41.42578125" style="39" customWidth="1"/>
    <col min="3605" max="3609" width="9.140625" style="39"/>
    <col min="3610" max="3610" width="18.42578125" style="39" customWidth="1"/>
    <col min="3611" max="3850" width="9.140625" style="39"/>
    <col min="3851" max="3851" width="5" style="39" customWidth="1"/>
    <col min="3852" max="3852" width="51" style="39" customWidth="1"/>
    <col min="3853" max="3853" width="13.85546875" style="39" customWidth="1"/>
    <col min="3854" max="3854" width="15.28515625" style="39" customWidth="1"/>
    <col min="3855" max="3856" width="13.140625" style="39" customWidth="1"/>
    <col min="3857" max="3857" width="16" style="39" customWidth="1"/>
    <col min="3858" max="3859" width="12.42578125" style="39" customWidth="1"/>
    <col min="3860" max="3860" width="41.42578125" style="39" customWidth="1"/>
    <col min="3861" max="3865" width="9.140625" style="39"/>
    <col min="3866" max="3866" width="18.42578125" style="39" customWidth="1"/>
    <col min="3867" max="4106" width="9.140625" style="39"/>
    <col min="4107" max="4107" width="5" style="39" customWidth="1"/>
    <col min="4108" max="4108" width="51" style="39" customWidth="1"/>
    <col min="4109" max="4109" width="13.85546875" style="39" customWidth="1"/>
    <col min="4110" max="4110" width="15.28515625" style="39" customWidth="1"/>
    <col min="4111" max="4112" width="13.140625" style="39" customWidth="1"/>
    <col min="4113" max="4113" width="16" style="39" customWidth="1"/>
    <col min="4114" max="4115" width="12.42578125" style="39" customWidth="1"/>
    <col min="4116" max="4116" width="41.42578125" style="39" customWidth="1"/>
    <col min="4117" max="4121" width="9.140625" style="39"/>
    <col min="4122" max="4122" width="18.42578125" style="39" customWidth="1"/>
    <col min="4123" max="4362" width="9.140625" style="39"/>
    <col min="4363" max="4363" width="5" style="39" customWidth="1"/>
    <col min="4364" max="4364" width="51" style="39" customWidth="1"/>
    <col min="4365" max="4365" width="13.85546875" style="39" customWidth="1"/>
    <col min="4366" max="4366" width="15.28515625" style="39" customWidth="1"/>
    <col min="4367" max="4368" width="13.140625" style="39" customWidth="1"/>
    <col min="4369" max="4369" width="16" style="39" customWidth="1"/>
    <col min="4370" max="4371" width="12.42578125" style="39" customWidth="1"/>
    <col min="4372" max="4372" width="41.42578125" style="39" customWidth="1"/>
    <col min="4373" max="4377" width="9.140625" style="39"/>
    <col min="4378" max="4378" width="18.42578125" style="39" customWidth="1"/>
    <col min="4379" max="4618" width="9.140625" style="39"/>
    <col min="4619" max="4619" width="5" style="39" customWidth="1"/>
    <col min="4620" max="4620" width="51" style="39" customWidth="1"/>
    <col min="4621" max="4621" width="13.85546875" style="39" customWidth="1"/>
    <col min="4622" max="4622" width="15.28515625" style="39" customWidth="1"/>
    <col min="4623" max="4624" width="13.140625" style="39" customWidth="1"/>
    <col min="4625" max="4625" width="16" style="39" customWidth="1"/>
    <col min="4626" max="4627" width="12.42578125" style="39" customWidth="1"/>
    <col min="4628" max="4628" width="41.42578125" style="39" customWidth="1"/>
    <col min="4629" max="4633" width="9.140625" style="39"/>
    <col min="4634" max="4634" width="18.42578125" style="39" customWidth="1"/>
    <col min="4635" max="4874" width="9.140625" style="39"/>
    <col min="4875" max="4875" width="5" style="39" customWidth="1"/>
    <col min="4876" max="4876" width="51" style="39" customWidth="1"/>
    <col min="4877" max="4877" width="13.85546875" style="39" customWidth="1"/>
    <col min="4878" max="4878" width="15.28515625" style="39" customWidth="1"/>
    <col min="4879" max="4880" width="13.140625" style="39" customWidth="1"/>
    <col min="4881" max="4881" width="16" style="39" customWidth="1"/>
    <col min="4882" max="4883" width="12.42578125" style="39" customWidth="1"/>
    <col min="4884" max="4884" width="41.42578125" style="39" customWidth="1"/>
    <col min="4885" max="4889" width="9.140625" style="39"/>
    <col min="4890" max="4890" width="18.42578125" style="39" customWidth="1"/>
    <col min="4891" max="5130" width="9.140625" style="39"/>
    <col min="5131" max="5131" width="5" style="39" customWidth="1"/>
    <col min="5132" max="5132" width="51" style="39" customWidth="1"/>
    <col min="5133" max="5133" width="13.85546875" style="39" customWidth="1"/>
    <col min="5134" max="5134" width="15.28515625" style="39" customWidth="1"/>
    <col min="5135" max="5136" width="13.140625" style="39" customWidth="1"/>
    <col min="5137" max="5137" width="16" style="39" customWidth="1"/>
    <col min="5138" max="5139" width="12.42578125" style="39" customWidth="1"/>
    <col min="5140" max="5140" width="41.42578125" style="39" customWidth="1"/>
    <col min="5141" max="5145" width="9.140625" style="39"/>
    <col min="5146" max="5146" width="18.42578125" style="39" customWidth="1"/>
    <col min="5147" max="5386" width="9.140625" style="39"/>
    <col min="5387" max="5387" width="5" style="39" customWidth="1"/>
    <col min="5388" max="5388" width="51" style="39" customWidth="1"/>
    <col min="5389" max="5389" width="13.85546875" style="39" customWidth="1"/>
    <col min="5390" max="5390" width="15.28515625" style="39" customWidth="1"/>
    <col min="5391" max="5392" width="13.140625" style="39" customWidth="1"/>
    <col min="5393" max="5393" width="16" style="39" customWidth="1"/>
    <col min="5394" max="5395" width="12.42578125" style="39" customWidth="1"/>
    <col min="5396" max="5396" width="41.42578125" style="39" customWidth="1"/>
    <col min="5397" max="5401" width="9.140625" style="39"/>
    <col min="5402" max="5402" width="18.42578125" style="39" customWidth="1"/>
    <col min="5403" max="5642" width="9.140625" style="39"/>
    <col min="5643" max="5643" width="5" style="39" customWidth="1"/>
    <col min="5644" max="5644" width="51" style="39" customWidth="1"/>
    <col min="5645" max="5645" width="13.85546875" style="39" customWidth="1"/>
    <col min="5646" max="5646" width="15.28515625" style="39" customWidth="1"/>
    <col min="5647" max="5648" width="13.140625" style="39" customWidth="1"/>
    <col min="5649" max="5649" width="16" style="39" customWidth="1"/>
    <col min="5650" max="5651" width="12.42578125" style="39" customWidth="1"/>
    <col min="5652" max="5652" width="41.42578125" style="39" customWidth="1"/>
    <col min="5653" max="5657" width="9.140625" style="39"/>
    <col min="5658" max="5658" width="18.42578125" style="39" customWidth="1"/>
    <col min="5659" max="5898" width="9.140625" style="39"/>
    <col min="5899" max="5899" width="5" style="39" customWidth="1"/>
    <col min="5900" max="5900" width="51" style="39" customWidth="1"/>
    <col min="5901" max="5901" width="13.85546875" style="39" customWidth="1"/>
    <col min="5902" max="5902" width="15.28515625" style="39" customWidth="1"/>
    <col min="5903" max="5904" width="13.140625" style="39" customWidth="1"/>
    <col min="5905" max="5905" width="16" style="39" customWidth="1"/>
    <col min="5906" max="5907" width="12.42578125" style="39" customWidth="1"/>
    <col min="5908" max="5908" width="41.42578125" style="39" customWidth="1"/>
    <col min="5909" max="5913" width="9.140625" style="39"/>
    <col min="5914" max="5914" width="18.42578125" style="39" customWidth="1"/>
    <col min="5915" max="6154" width="9.140625" style="39"/>
    <col min="6155" max="6155" width="5" style="39" customWidth="1"/>
    <col min="6156" max="6156" width="51" style="39" customWidth="1"/>
    <col min="6157" max="6157" width="13.85546875" style="39" customWidth="1"/>
    <col min="6158" max="6158" width="15.28515625" style="39" customWidth="1"/>
    <col min="6159" max="6160" width="13.140625" style="39" customWidth="1"/>
    <col min="6161" max="6161" width="16" style="39" customWidth="1"/>
    <col min="6162" max="6163" width="12.42578125" style="39" customWidth="1"/>
    <col min="6164" max="6164" width="41.42578125" style="39" customWidth="1"/>
    <col min="6165" max="6169" width="9.140625" style="39"/>
    <col min="6170" max="6170" width="18.42578125" style="39" customWidth="1"/>
    <col min="6171" max="6410" width="9.140625" style="39"/>
    <col min="6411" max="6411" width="5" style="39" customWidth="1"/>
    <col min="6412" max="6412" width="51" style="39" customWidth="1"/>
    <col min="6413" max="6413" width="13.85546875" style="39" customWidth="1"/>
    <col min="6414" max="6414" width="15.28515625" style="39" customWidth="1"/>
    <col min="6415" max="6416" width="13.140625" style="39" customWidth="1"/>
    <col min="6417" max="6417" width="16" style="39" customWidth="1"/>
    <col min="6418" max="6419" width="12.42578125" style="39" customWidth="1"/>
    <col min="6420" max="6420" width="41.42578125" style="39" customWidth="1"/>
    <col min="6421" max="6425" width="9.140625" style="39"/>
    <col min="6426" max="6426" width="18.42578125" style="39" customWidth="1"/>
    <col min="6427" max="6666" width="9.140625" style="39"/>
    <col min="6667" max="6667" width="5" style="39" customWidth="1"/>
    <col min="6668" max="6668" width="51" style="39" customWidth="1"/>
    <col min="6669" max="6669" width="13.85546875" style="39" customWidth="1"/>
    <col min="6670" max="6670" width="15.28515625" style="39" customWidth="1"/>
    <col min="6671" max="6672" width="13.140625" style="39" customWidth="1"/>
    <col min="6673" max="6673" width="16" style="39" customWidth="1"/>
    <col min="6674" max="6675" width="12.42578125" style="39" customWidth="1"/>
    <col min="6676" max="6676" width="41.42578125" style="39" customWidth="1"/>
    <col min="6677" max="6681" width="9.140625" style="39"/>
    <col min="6682" max="6682" width="18.42578125" style="39" customWidth="1"/>
    <col min="6683" max="6922" width="9.140625" style="39"/>
    <col min="6923" max="6923" width="5" style="39" customWidth="1"/>
    <col min="6924" max="6924" width="51" style="39" customWidth="1"/>
    <col min="6925" max="6925" width="13.85546875" style="39" customWidth="1"/>
    <col min="6926" max="6926" width="15.28515625" style="39" customWidth="1"/>
    <col min="6927" max="6928" width="13.140625" style="39" customWidth="1"/>
    <col min="6929" max="6929" width="16" style="39" customWidth="1"/>
    <col min="6930" max="6931" width="12.42578125" style="39" customWidth="1"/>
    <col min="6932" max="6932" width="41.42578125" style="39" customWidth="1"/>
    <col min="6933" max="6937" width="9.140625" style="39"/>
    <col min="6938" max="6938" width="18.42578125" style="39" customWidth="1"/>
    <col min="6939" max="7178" width="9.140625" style="39"/>
    <col min="7179" max="7179" width="5" style="39" customWidth="1"/>
    <col min="7180" max="7180" width="51" style="39" customWidth="1"/>
    <col min="7181" max="7181" width="13.85546875" style="39" customWidth="1"/>
    <col min="7182" max="7182" width="15.28515625" style="39" customWidth="1"/>
    <col min="7183" max="7184" width="13.140625" style="39" customWidth="1"/>
    <col min="7185" max="7185" width="16" style="39" customWidth="1"/>
    <col min="7186" max="7187" width="12.42578125" style="39" customWidth="1"/>
    <col min="7188" max="7188" width="41.42578125" style="39" customWidth="1"/>
    <col min="7189" max="7193" width="9.140625" style="39"/>
    <col min="7194" max="7194" width="18.42578125" style="39" customWidth="1"/>
    <col min="7195" max="7434" width="9.140625" style="39"/>
    <col min="7435" max="7435" width="5" style="39" customWidth="1"/>
    <col min="7436" max="7436" width="51" style="39" customWidth="1"/>
    <col min="7437" max="7437" width="13.85546875" style="39" customWidth="1"/>
    <col min="7438" max="7438" width="15.28515625" style="39" customWidth="1"/>
    <col min="7439" max="7440" width="13.140625" style="39" customWidth="1"/>
    <col min="7441" max="7441" width="16" style="39" customWidth="1"/>
    <col min="7442" max="7443" width="12.42578125" style="39" customWidth="1"/>
    <col min="7444" max="7444" width="41.42578125" style="39" customWidth="1"/>
    <col min="7445" max="7449" width="9.140625" style="39"/>
    <col min="7450" max="7450" width="18.42578125" style="39" customWidth="1"/>
    <col min="7451" max="7690" width="9.140625" style="39"/>
    <col min="7691" max="7691" width="5" style="39" customWidth="1"/>
    <col min="7692" max="7692" width="51" style="39" customWidth="1"/>
    <col min="7693" max="7693" width="13.85546875" style="39" customWidth="1"/>
    <col min="7694" max="7694" width="15.28515625" style="39" customWidth="1"/>
    <col min="7695" max="7696" width="13.140625" style="39" customWidth="1"/>
    <col min="7697" max="7697" width="16" style="39" customWidth="1"/>
    <col min="7698" max="7699" width="12.42578125" style="39" customWidth="1"/>
    <col min="7700" max="7700" width="41.42578125" style="39" customWidth="1"/>
    <col min="7701" max="7705" width="9.140625" style="39"/>
    <col min="7706" max="7706" width="18.42578125" style="39" customWidth="1"/>
    <col min="7707" max="7946" width="9.140625" style="39"/>
    <col min="7947" max="7947" width="5" style="39" customWidth="1"/>
    <col min="7948" max="7948" width="51" style="39" customWidth="1"/>
    <col min="7949" max="7949" width="13.85546875" style="39" customWidth="1"/>
    <col min="7950" max="7950" width="15.28515625" style="39" customWidth="1"/>
    <col min="7951" max="7952" width="13.140625" style="39" customWidth="1"/>
    <col min="7953" max="7953" width="16" style="39" customWidth="1"/>
    <col min="7954" max="7955" width="12.42578125" style="39" customWidth="1"/>
    <col min="7956" max="7956" width="41.42578125" style="39" customWidth="1"/>
    <col min="7957" max="7961" width="9.140625" style="39"/>
    <col min="7962" max="7962" width="18.42578125" style="39" customWidth="1"/>
    <col min="7963" max="8202" width="9.140625" style="39"/>
    <col min="8203" max="8203" width="5" style="39" customWidth="1"/>
    <col min="8204" max="8204" width="51" style="39" customWidth="1"/>
    <col min="8205" max="8205" width="13.85546875" style="39" customWidth="1"/>
    <col min="8206" max="8206" width="15.28515625" style="39" customWidth="1"/>
    <col min="8207" max="8208" width="13.140625" style="39" customWidth="1"/>
    <col min="8209" max="8209" width="16" style="39" customWidth="1"/>
    <col min="8210" max="8211" width="12.42578125" style="39" customWidth="1"/>
    <col min="8212" max="8212" width="41.42578125" style="39" customWidth="1"/>
    <col min="8213" max="8217" width="9.140625" style="39"/>
    <col min="8218" max="8218" width="18.42578125" style="39" customWidth="1"/>
    <col min="8219" max="8458" width="9.140625" style="39"/>
    <col min="8459" max="8459" width="5" style="39" customWidth="1"/>
    <col min="8460" max="8460" width="51" style="39" customWidth="1"/>
    <col min="8461" max="8461" width="13.85546875" style="39" customWidth="1"/>
    <col min="8462" max="8462" width="15.28515625" style="39" customWidth="1"/>
    <col min="8463" max="8464" width="13.140625" style="39" customWidth="1"/>
    <col min="8465" max="8465" width="16" style="39" customWidth="1"/>
    <col min="8466" max="8467" width="12.42578125" style="39" customWidth="1"/>
    <col min="8468" max="8468" width="41.42578125" style="39" customWidth="1"/>
    <col min="8469" max="8473" width="9.140625" style="39"/>
    <col min="8474" max="8474" width="18.42578125" style="39" customWidth="1"/>
    <col min="8475" max="8714" width="9.140625" style="39"/>
    <col min="8715" max="8715" width="5" style="39" customWidth="1"/>
    <col min="8716" max="8716" width="51" style="39" customWidth="1"/>
    <col min="8717" max="8717" width="13.85546875" style="39" customWidth="1"/>
    <col min="8718" max="8718" width="15.28515625" style="39" customWidth="1"/>
    <col min="8719" max="8720" width="13.140625" style="39" customWidth="1"/>
    <col min="8721" max="8721" width="16" style="39" customWidth="1"/>
    <col min="8722" max="8723" width="12.42578125" style="39" customWidth="1"/>
    <col min="8724" max="8724" width="41.42578125" style="39" customWidth="1"/>
    <col min="8725" max="8729" width="9.140625" style="39"/>
    <col min="8730" max="8730" width="18.42578125" style="39" customWidth="1"/>
    <col min="8731" max="8970" width="9.140625" style="39"/>
    <col min="8971" max="8971" width="5" style="39" customWidth="1"/>
    <col min="8972" max="8972" width="51" style="39" customWidth="1"/>
    <col min="8973" max="8973" width="13.85546875" style="39" customWidth="1"/>
    <col min="8974" max="8974" width="15.28515625" style="39" customWidth="1"/>
    <col min="8975" max="8976" width="13.140625" style="39" customWidth="1"/>
    <col min="8977" max="8977" width="16" style="39" customWidth="1"/>
    <col min="8978" max="8979" width="12.42578125" style="39" customWidth="1"/>
    <col min="8980" max="8980" width="41.42578125" style="39" customWidth="1"/>
    <col min="8981" max="8985" width="9.140625" style="39"/>
    <col min="8986" max="8986" width="18.42578125" style="39" customWidth="1"/>
    <col min="8987" max="9226" width="9.140625" style="39"/>
    <col min="9227" max="9227" width="5" style="39" customWidth="1"/>
    <col min="9228" max="9228" width="51" style="39" customWidth="1"/>
    <col min="9229" max="9229" width="13.85546875" style="39" customWidth="1"/>
    <col min="9230" max="9230" width="15.28515625" style="39" customWidth="1"/>
    <col min="9231" max="9232" width="13.140625" style="39" customWidth="1"/>
    <col min="9233" max="9233" width="16" style="39" customWidth="1"/>
    <col min="9234" max="9235" width="12.42578125" style="39" customWidth="1"/>
    <col min="9236" max="9236" width="41.42578125" style="39" customWidth="1"/>
    <col min="9237" max="9241" width="9.140625" style="39"/>
    <col min="9242" max="9242" width="18.42578125" style="39" customWidth="1"/>
    <col min="9243" max="9482" width="9.140625" style="39"/>
    <col min="9483" max="9483" width="5" style="39" customWidth="1"/>
    <col min="9484" max="9484" width="51" style="39" customWidth="1"/>
    <col min="9485" max="9485" width="13.85546875" style="39" customWidth="1"/>
    <col min="9486" max="9486" width="15.28515625" style="39" customWidth="1"/>
    <col min="9487" max="9488" width="13.140625" style="39" customWidth="1"/>
    <col min="9489" max="9489" width="16" style="39" customWidth="1"/>
    <col min="9490" max="9491" width="12.42578125" style="39" customWidth="1"/>
    <col min="9492" max="9492" width="41.42578125" style="39" customWidth="1"/>
    <col min="9493" max="9497" width="9.140625" style="39"/>
    <col min="9498" max="9498" width="18.42578125" style="39" customWidth="1"/>
    <col min="9499" max="9738" width="9.140625" style="39"/>
    <col min="9739" max="9739" width="5" style="39" customWidth="1"/>
    <col min="9740" max="9740" width="51" style="39" customWidth="1"/>
    <col min="9741" max="9741" width="13.85546875" style="39" customWidth="1"/>
    <col min="9742" max="9742" width="15.28515625" style="39" customWidth="1"/>
    <col min="9743" max="9744" width="13.140625" style="39" customWidth="1"/>
    <col min="9745" max="9745" width="16" style="39" customWidth="1"/>
    <col min="9746" max="9747" width="12.42578125" style="39" customWidth="1"/>
    <col min="9748" max="9748" width="41.42578125" style="39" customWidth="1"/>
    <col min="9749" max="9753" width="9.140625" style="39"/>
    <col min="9754" max="9754" width="18.42578125" style="39" customWidth="1"/>
    <col min="9755" max="9994" width="9.140625" style="39"/>
    <col min="9995" max="9995" width="5" style="39" customWidth="1"/>
    <col min="9996" max="9996" width="51" style="39" customWidth="1"/>
    <col min="9997" max="9997" width="13.85546875" style="39" customWidth="1"/>
    <col min="9998" max="9998" width="15.28515625" style="39" customWidth="1"/>
    <col min="9999" max="10000" width="13.140625" style="39" customWidth="1"/>
    <col min="10001" max="10001" width="16" style="39" customWidth="1"/>
    <col min="10002" max="10003" width="12.42578125" style="39" customWidth="1"/>
    <col min="10004" max="10004" width="41.42578125" style="39" customWidth="1"/>
    <col min="10005" max="10009" width="9.140625" style="39"/>
    <col min="10010" max="10010" width="18.42578125" style="39" customWidth="1"/>
    <col min="10011" max="10250" width="9.140625" style="39"/>
    <col min="10251" max="10251" width="5" style="39" customWidth="1"/>
    <col min="10252" max="10252" width="51" style="39" customWidth="1"/>
    <col min="10253" max="10253" width="13.85546875" style="39" customWidth="1"/>
    <col min="10254" max="10254" width="15.28515625" style="39" customWidth="1"/>
    <col min="10255" max="10256" width="13.140625" style="39" customWidth="1"/>
    <col min="10257" max="10257" width="16" style="39" customWidth="1"/>
    <col min="10258" max="10259" width="12.42578125" style="39" customWidth="1"/>
    <col min="10260" max="10260" width="41.42578125" style="39" customWidth="1"/>
    <col min="10261" max="10265" width="9.140625" style="39"/>
    <col min="10266" max="10266" width="18.42578125" style="39" customWidth="1"/>
    <col min="10267" max="10506" width="9.140625" style="39"/>
    <col min="10507" max="10507" width="5" style="39" customWidth="1"/>
    <col min="10508" max="10508" width="51" style="39" customWidth="1"/>
    <col min="10509" max="10509" width="13.85546875" style="39" customWidth="1"/>
    <col min="10510" max="10510" width="15.28515625" style="39" customWidth="1"/>
    <col min="10511" max="10512" width="13.140625" style="39" customWidth="1"/>
    <col min="10513" max="10513" width="16" style="39" customWidth="1"/>
    <col min="10514" max="10515" width="12.42578125" style="39" customWidth="1"/>
    <col min="10516" max="10516" width="41.42578125" style="39" customWidth="1"/>
    <col min="10517" max="10521" width="9.140625" style="39"/>
    <col min="10522" max="10522" width="18.42578125" style="39" customWidth="1"/>
    <col min="10523" max="10762" width="9.140625" style="39"/>
    <col min="10763" max="10763" width="5" style="39" customWidth="1"/>
    <col min="10764" max="10764" width="51" style="39" customWidth="1"/>
    <col min="10765" max="10765" width="13.85546875" style="39" customWidth="1"/>
    <col min="10766" max="10766" width="15.28515625" style="39" customWidth="1"/>
    <col min="10767" max="10768" width="13.140625" style="39" customWidth="1"/>
    <col min="10769" max="10769" width="16" style="39" customWidth="1"/>
    <col min="10770" max="10771" width="12.42578125" style="39" customWidth="1"/>
    <col min="10772" max="10772" width="41.42578125" style="39" customWidth="1"/>
    <col min="10773" max="10777" width="9.140625" style="39"/>
    <col min="10778" max="10778" width="18.42578125" style="39" customWidth="1"/>
    <col min="10779" max="11018" width="9.140625" style="39"/>
    <col min="11019" max="11019" width="5" style="39" customWidth="1"/>
    <col min="11020" max="11020" width="51" style="39" customWidth="1"/>
    <col min="11021" max="11021" width="13.85546875" style="39" customWidth="1"/>
    <col min="11022" max="11022" width="15.28515625" style="39" customWidth="1"/>
    <col min="11023" max="11024" width="13.140625" style="39" customWidth="1"/>
    <col min="11025" max="11025" width="16" style="39" customWidth="1"/>
    <col min="11026" max="11027" width="12.42578125" style="39" customWidth="1"/>
    <col min="11028" max="11028" width="41.42578125" style="39" customWidth="1"/>
    <col min="11029" max="11033" width="9.140625" style="39"/>
    <col min="11034" max="11034" width="18.42578125" style="39" customWidth="1"/>
    <col min="11035" max="11274" width="9.140625" style="39"/>
    <col min="11275" max="11275" width="5" style="39" customWidth="1"/>
    <col min="11276" max="11276" width="51" style="39" customWidth="1"/>
    <col min="11277" max="11277" width="13.85546875" style="39" customWidth="1"/>
    <col min="11278" max="11278" width="15.28515625" style="39" customWidth="1"/>
    <col min="11279" max="11280" width="13.140625" style="39" customWidth="1"/>
    <col min="11281" max="11281" width="16" style="39" customWidth="1"/>
    <col min="11282" max="11283" width="12.42578125" style="39" customWidth="1"/>
    <col min="11284" max="11284" width="41.42578125" style="39" customWidth="1"/>
    <col min="11285" max="11289" width="9.140625" style="39"/>
    <col min="11290" max="11290" width="18.42578125" style="39" customWidth="1"/>
    <col min="11291" max="11530" width="9.140625" style="39"/>
    <col min="11531" max="11531" width="5" style="39" customWidth="1"/>
    <col min="11532" max="11532" width="51" style="39" customWidth="1"/>
    <col min="11533" max="11533" width="13.85546875" style="39" customWidth="1"/>
    <col min="11534" max="11534" width="15.28515625" style="39" customWidth="1"/>
    <col min="11535" max="11536" width="13.140625" style="39" customWidth="1"/>
    <col min="11537" max="11537" width="16" style="39" customWidth="1"/>
    <col min="11538" max="11539" width="12.42578125" style="39" customWidth="1"/>
    <col min="11540" max="11540" width="41.42578125" style="39" customWidth="1"/>
    <col min="11541" max="11545" width="9.140625" style="39"/>
    <col min="11546" max="11546" width="18.42578125" style="39" customWidth="1"/>
    <col min="11547" max="11786" width="9.140625" style="39"/>
    <col min="11787" max="11787" width="5" style="39" customWidth="1"/>
    <col min="11788" max="11788" width="51" style="39" customWidth="1"/>
    <col min="11789" max="11789" width="13.85546875" style="39" customWidth="1"/>
    <col min="11790" max="11790" width="15.28515625" style="39" customWidth="1"/>
    <col min="11791" max="11792" width="13.140625" style="39" customWidth="1"/>
    <col min="11793" max="11793" width="16" style="39" customWidth="1"/>
    <col min="11794" max="11795" width="12.42578125" style="39" customWidth="1"/>
    <col min="11796" max="11796" width="41.42578125" style="39" customWidth="1"/>
    <col min="11797" max="11801" width="9.140625" style="39"/>
    <col min="11802" max="11802" width="18.42578125" style="39" customWidth="1"/>
    <col min="11803" max="12042" width="9.140625" style="39"/>
    <col min="12043" max="12043" width="5" style="39" customWidth="1"/>
    <col min="12044" max="12044" width="51" style="39" customWidth="1"/>
    <col min="12045" max="12045" width="13.85546875" style="39" customWidth="1"/>
    <col min="12046" max="12046" width="15.28515625" style="39" customWidth="1"/>
    <col min="12047" max="12048" width="13.140625" style="39" customWidth="1"/>
    <col min="12049" max="12049" width="16" style="39" customWidth="1"/>
    <col min="12050" max="12051" width="12.42578125" style="39" customWidth="1"/>
    <col min="12052" max="12052" width="41.42578125" style="39" customWidth="1"/>
    <col min="12053" max="12057" width="9.140625" style="39"/>
    <col min="12058" max="12058" width="18.42578125" style="39" customWidth="1"/>
    <col min="12059" max="12298" width="9.140625" style="39"/>
    <col min="12299" max="12299" width="5" style="39" customWidth="1"/>
    <col min="12300" max="12300" width="51" style="39" customWidth="1"/>
    <col min="12301" max="12301" width="13.85546875" style="39" customWidth="1"/>
    <col min="12302" max="12302" width="15.28515625" style="39" customWidth="1"/>
    <col min="12303" max="12304" width="13.140625" style="39" customWidth="1"/>
    <col min="12305" max="12305" width="16" style="39" customWidth="1"/>
    <col min="12306" max="12307" width="12.42578125" style="39" customWidth="1"/>
    <col min="12308" max="12308" width="41.42578125" style="39" customWidth="1"/>
    <col min="12309" max="12313" width="9.140625" style="39"/>
    <col min="12314" max="12314" width="18.42578125" style="39" customWidth="1"/>
    <col min="12315" max="12554" width="9.140625" style="39"/>
    <col min="12555" max="12555" width="5" style="39" customWidth="1"/>
    <col min="12556" max="12556" width="51" style="39" customWidth="1"/>
    <col min="12557" max="12557" width="13.85546875" style="39" customWidth="1"/>
    <col min="12558" max="12558" width="15.28515625" style="39" customWidth="1"/>
    <col min="12559" max="12560" width="13.140625" style="39" customWidth="1"/>
    <col min="12561" max="12561" width="16" style="39" customWidth="1"/>
    <col min="12562" max="12563" width="12.42578125" style="39" customWidth="1"/>
    <col min="12564" max="12564" width="41.42578125" style="39" customWidth="1"/>
    <col min="12565" max="12569" width="9.140625" style="39"/>
    <col min="12570" max="12570" width="18.42578125" style="39" customWidth="1"/>
    <col min="12571" max="12810" width="9.140625" style="39"/>
    <col min="12811" max="12811" width="5" style="39" customWidth="1"/>
    <col min="12812" max="12812" width="51" style="39" customWidth="1"/>
    <col min="12813" max="12813" width="13.85546875" style="39" customWidth="1"/>
    <col min="12814" max="12814" width="15.28515625" style="39" customWidth="1"/>
    <col min="12815" max="12816" width="13.140625" style="39" customWidth="1"/>
    <col min="12817" max="12817" width="16" style="39" customWidth="1"/>
    <col min="12818" max="12819" width="12.42578125" style="39" customWidth="1"/>
    <col min="12820" max="12820" width="41.42578125" style="39" customWidth="1"/>
    <col min="12821" max="12825" width="9.140625" style="39"/>
    <col min="12826" max="12826" width="18.42578125" style="39" customWidth="1"/>
    <col min="12827" max="13066" width="9.140625" style="39"/>
    <col min="13067" max="13067" width="5" style="39" customWidth="1"/>
    <col min="13068" max="13068" width="51" style="39" customWidth="1"/>
    <col min="13069" max="13069" width="13.85546875" style="39" customWidth="1"/>
    <col min="13070" max="13070" width="15.28515625" style="39" customWidth="1"/>
    <col min="13071" max="13072" width="13.140625" style="39" customWidth="1"/>
    <col min="13073" max="13073" width="16" style="39" customWidth="1"/>
    <col min="13074" max="13075" width="12.42578125" style="39" customWidth="1"/>
    <col min="13076" max="13076" width="41.42578125" style="39" customWidth="1"/>
    <col min="13077" max="13081" width="9.140625" style="39"/>
    <col min="13082" max="13082" width="18.42578125" style="39" customWidth="1"/>
    <col min="13083" max="13322" width="9.140625" style="39"/>
    <col min="13323" max="13323" width="5" style="39" customWidth="1"/>
    <col min="13324" max="13324" width="51" style="39" customWidth="1"/>
    <col min="13325" max="13325" width="13.85546875" style="39" customWidth="1"/>
    <col min="13326" max="13326" width="15.28515625" style="39" customWidth="1"/>
    <col min="13327" max="13328" width="13.140625" style="39" customWidth="1"/>
    <col min="13329" max="13329" width="16" style="39" customWidth="1"/>
    <col min="13330" max="13331" width="12.42578125" style="39" customWidth="1"/>
    <col min="13332" max="13332" width="41.42578125" style="39" customWidth="1"/>
    <col min="13333" max="13337" width="9.140625" style="39"/>
    <col min="13338" max="13338" width="18.42578125" style="39" customWidth="1"/>
    <col min="13339" max="13578" width="9.140625" style="39"/>
    <col min="13579" max="13579" width="5" style="39" customWidth="1"/>
    <col min="13580" max="13580" width="51" style="39" customWidth="1"/>
    <col min="13581" max="13581" width="13.85546875" style="39" customWidth="1"/>
    <col min="13582" max="13582" width="15.28515625" style="39" customWidth="1"/>
    <col min="13583" max="13584" width="13.140625" style="39" customWidth="1"/>
    <col min="13585" max="13585" width="16" style="39" customWidth="1"/>
    <col min="13586" max="13587" width="12.42578125" style="39" customWidth="1"/>
    <col min="13588" max="13588" width="41.42578125" style="39" customWidth="1"/>
    <col min="13589" max="13593" width="9.140625" style="39"/>
    <col min="13594" max="13594" width="18.42578125" style="39" customWidth="1"/>
    <col min="13595" max="13834" width="9.140625" style="39"/>
    <col min="13835" max="13835" width="5" style="39" customWidth="1"/>
    <col min="13836" max="13836" width="51" style="39" customWidth="1"/>
    <col min="13837" max="13837" width="13.85546875" style="39" customWidth="1"/>
    <col min="13838" max="13838" width="15.28515625" style="39" customWidth="1"/>
    <col min="13839" max="13840" width="13.140625" style="39" customWidth="1"/>
    <col min="13841" max="13841" width="16" style="39" customWidth="1"/>
    <col min="13842" max="13843" width="12.42578125" style="39" customWidth="1"/>
    <col min="13844" max="13844" width="41.42578125" style="39" customWidth="1"/>
    <col min="13845" max="13849" width="9.140625" style="39"/>
    <col min="13850" max="13850" width="18.42578125" style="39" customWidth="1"/>
    <col min="13851" max="14090" width="9.140625" style="39"/>
    <col min="14091" max="14091" width="5" style="39" customWidth="1"/>
    <col min="14092" max="14092" width="51" style="39" customWidth="1"/>
    <col min="14093" max="14093" width="13.85546875" style="39" customWidth="1"/>
    <col min="14094" max="14094" width="15.28515625" style="39" customWidth="1"/>
    <col min="14095" max="14096" width="13.140625" style="39" customWidth="1"/>
    <col min="14097" max="14097" width="16" style="39" customWidth="1"/>
    <col min="14098" max="14099" width="12.42578125" style="39" customWidth="1"/>
    <col min="14100" max="14100" width="41.42578125" style="39" customWidth="1"/>
    <col min="14101" max="14105" width="9.140625" style="39"/>
    <col min="14106" max="14106" width="18.42578125" style="39" customWidth="1"/>
    <col min="14107" max="14346" width="9.140625" style="39"/>
    <col min="14347" max="14347" width="5" style="39" customWidth="1"/>
    <col min="14348" max="14348" width="51" style="39" customWidth="1"/>
    <col min="14349" max="14349" width="13.85546875" style="39" customWidth="1"/>
    <col min="14350" max="14350" width="15.28515625" style="39" customWidth="1"/>
    <col min="14351" max="14352" width="13.140625" style="39" customWidth="1"/>
    <col min="14353" max="14353" width="16" style="39" customWidth="1"/>
    <col min="14354" max="14355" width="12.42578125" style="39" customWidth="1"/>
    <col min="14356" max="14356" width="41.42578125" style="39" customWidth="1"/>
    <col min="14357" max="14361" width="9.140625" style="39"/>
    <col min="14362" max="14362" width="18.42578125" style="39" customWidth="1"/>
    <col min="14363" max="14602" width="9.140625" style="39"/>
    <col min="14603" max="14603" width="5" style="39" customWidth="1"/>
    <col min="14604" max="14604" width="51" style="39" customWidth="1"/>
    <col min="14605" max="14605" width="13.85546875" style="39" customWidth="1"/>
    <col min="14606" max="14606" width="15.28515625" style="39" customWidth="1"/>
    <col min="14607" max="14608" width="13.140625" style="39" customWidth="1"/>
    <col min="14609" max="14609" width="16" style="39" customWidth="1"/>
    <col min="14610" max="14611" width="12.42578125" style="39" customWidth="1"/>
    <col min="14612" max="14612" width="41.42578125" style="39" customWidth="1"/>
    <col min="14613" max="14617" width="9.140625" style="39"/>
    <col min="14618" max="14618" width="18.42578125" style="39" customWidth="1"/>
    <col min="14619" max="14858" width="9.140625" style="39"/>
    <col min="14859" max="14859" width="5" style="39" customWidth="1"/>
    <col min="14860" max="14860" width="51" style="39" customWidth="1"/>
    <col min="14861" max="14861" width="13.85546875" style="39" customWidth="1"/>
    <col min="14862" max="14862" width="15.28515625" style="39" customWidth="1"/>
    <col min="14863" max="14864" width="13.140625" style="39" customWidth="1"/>
    <col min="14865" max="14865" width="16" style="39" customWidth="1"/>
    <col min="14866" max="14867" width="12.42578125" style="39" customWidth="1"/>
    <col min="14868" max="14868" width="41.42578125" style="39" customWidth="1"/>
    <col min="14869" max="14873" width="9.140625" style="39"/>
    <col min="14874" max="14874" width="18.42578125" style="39" customWidth="1"/>
    <col min="14875" max="15114" width="9.140625" style="39"/>
    <col min="15115" max="15115" width="5" style="39" customWidth="1"/>
    <col min="15116" max="15116" width="51" style="39" customWidth="1"/>
    <col min="15117" max="15117" width="13.85546875" style="39" customWidth="1"/>
    <col min="15118" max="15118" width="15.28515625" style="39" customWidth="1"/>
    <col min="15119" max="15120" width="13.140625" style="39" customWidth="1"/>
    <col min="15121" max="15121" width="16" style="39" customWidth="1"/>
    <col min="15122" max="15123" width="12.42578125" style="39" customWidth="1"/>
    <col min="15124" max="15124" width="41.42578125" style="39" customWidth="1"/>
    <col min="15125" max="15129" width="9.140625" style="39"/>
    <col min="15130" max="15130" width="18.42578125" style="39" customWidth="1"/>
    <col min="15131" max="15370" width="9.140625" style="39"/>
    <col min="15371" max="15371" width="5" style="39" customWidth="1"/>
    <col min="15372" max="15372" width="51" style="39" customWidth="1"/>
    <col min="15373" max="15373" width="13.85546875" style="39" customWidth="1"/>
    <col min="15374" max="15374" width="15.28515625" style="39" customWidth="1"/>
    <col min="15375" max="15376" width="13.140625" style="39" customWidth="1"/>
    <col min="15377" max="15377" width="16" style="39" customWidth="1"/>
    <col min="15378" max="15379" width="12.42578125" style="39" customWidth="1"/>
    <col min="15380" max="15380" width="41.42578125" style="39" customWidth="1"/>
    <col min="15381" max="15385" width="9.140625" style="39"/>
    <col min="15386" max="15386" width="18.42578125" style="39" customWidth="1"/>
    <col min="15387" max="15626" width="9.140625" style="39"/>
    <col min="15627" max="15627" width="5" style="39" customWidth="1"/>
    <col min="15628" max="15628" width="51" style="39" customWidth="1"/>
    <col min="15629" max="15629" width="13.85546875" style="39" customWidth="1"/>
    <col min="15630" max="15630" width="15.28515625" style="39" customWidth="1"/>
    <col min="15631" max="15632" width="13.140625" style="39" customWidth="1"/>
    <col min="15633" max="15633" width="16" style="39" customWidth="1"/>
    <col min="15634" max="15635" width="12.42578125" style="39" customWidth="1"/>
    <col min="15636" max="15636" width="41.42578125" style="39" customWidth="1"/>
    <col min="15637" max="15641" width="9.140625" style="39"/>
    <col min="15642" max="15642" width="18.42578125" style="39" customWidth="1"/>
    <col min="15643" max="15882" width="9.140625" style="39"/>
    <col min="15883" max="15883" width="5" style="39" customWidth="1"/>
    <col min="15884" max="15884" width="51" style="39" customWidth="1"/>
    <col min="15885" max="15885" width="13.85546875" style="39" customWidth="1"/>
    <col min="15886" max="15886" width="15.28515625" style="39" customWidth="1"/>
    <col min="15887" max="15888" width="13.140625" style="39" customWidth="1"/>
    <col min="15889" max="15889" width="16" style="39" customWidth="1"/>
    <col min="15890" max="15891" width="12.42578125" style="39" customWidth="1"/>
    <col min="15892" max="15892" width="41.42578125" style="39" customWidth="1"/>
    <col min="15893" max="15897" width="9.140625" style="39"/>
    <col min="15898" max="15898" width="18.42578125" style="39" customWidth="1"/>
    <col min="15899" max="16138" width="9.140625" style="39"/>
    <col min="16139" max="16139" width="5" style="39" customWidth="1"/>
    <col min="16140" max="16140" width="51" style="39" customWidth="1"/>
    <col min="16141" max="16141" width="13.85546875" style="39" customWidth="1"/>
    <col min="16142" max="16142" width="15.28515625" style="39" customWidth="1"/>
    <col min="16143" max="16144" width="13.140625" style="39" customWidth="1"/>
    <col min="16145" max="16145" width="16" style="39" customWidth="1"/>
    <col min="16146" max="16147" width="12.42578125" style="39" customWidth="1"/>
    <col min="16148" max="16148" width="41.42578125" style="39" customWidth="1"/>
    <col min="16149" max="16153" width="9.140625" style="39"/>
    <col min="16154" max="16154" width="18.42578125" style="39" customWidth="1"/>
    <col min="16155" max="16384" width="9.140625" style="39"/>
  </cols>
  <sheetData>
    <row r="2" spans="1:20" x14ac:dyDescent="0.25">
      <c r="T2" s="64" t="s">
        <v>25</v>
      </c>
    </row>
    <row r="6" spans="1:20" ht="18.75" x14ac:dyDescent="0.3">
      <c r="A6" s="96" t="s">
        <v>29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8" spans="1:20" ht="52.5" customHeight="1" x14ac:dyDescent="0.25">
      <c r="A8" s="116" t="s">
        <v>26</v>
      </c>
      <c r="B8" s="97" t="s">
        <v>30</v>
      </c>
      <c r="C8" s="116" t="s">
        <v>27</v>
      </c>
      <c r="D8" s="97" t="s">
        <v>31</v>
      </c>
      <c r="E8" s="109" t="s">
        <v>66</v>
      </c>
      <c r="F8" s="109"/>
      <c r="G8" s="119" t="s">
        <v>77</v>
      </c>
      <c r="H8" s="120"/>
      <c r="I8" s="120"/>
      <c r="J8" s="120"/>
      <c r="K8" s="120"/>
      <c r="L8" s="120"/>
      <c r="M8" s="120"/>
      <c r="N8" s="120"/>
      <c r="O8" s="120"/>
      <c r="P8" s="120"/>
      <c r="Q8" s="121"/>
      <c r="R8" s="109" t="s">
        <v>21</v>
      </c>
      <c r="S8" s="109"/>
      <c r="T8" s="97" t="s">
        <v>32</v>
      </c>
    </row>
    <row r="9" spans="1:20" ht="40.5" customHeight="1" x14ac:dyDescent="0.25">
      <c r="A9" s="117"/>
      <c r="B9" s="98"/>
      <c r="C9" s="117"/>
      <c r="D9" s="98"/>
      <c r="E9" s="109"/>
      <c r="F9" s="109"/>
      <c r="G9" s="109" t="s">
        <v>19</v>
      </c>
      <c r="H9" s="109"/>
      <c r="I9" s="109" t="s">
        <v>75</v>
      </c>
      <c r="J9" s="109"/>
      <c r="K9" s="122" t="s">
        <v>19</v>
      </c>
      <c r="L9" s="123"/>
      <c r="M9" s="122" t="s">
        <v>76</v>
      </c>
      <c r="N9" s="123"/>
      <c r="O9" s="122" t="s">
        <v>20</v>
      </c>
      <c r="P9" s="123"/>
      <c r="Q9" s="78" t="s">
        <v>65</v>
      </c>
      <c r="R9" s="78" t="s">
        <v>78</v>
      </c>
      <c r="S9" s="78" t="s">
        <v>79</v>
      </c>
      <c r="T9" s="98"/>
    </row>
    <row r="10" spans="1:20" ht="51" customHeight="1" x14ac:dyDescent="0.25">
      <c r="A10" s="118"/>
      <c r="B10" s="99"/>
      <c r="C10" s="118"/>
      <c r="D10" s="99"/>
      <c r="E10" s="40" t="s">
        <v>17</v>
      </c>
      <c r="F10" s="40" t="s">
        <v>18</v>
      </c>
      <c r="G10" s="40" t="s">
        <v>17</v>
      </c>
      <c r="H10" s="40" t="s">
        <v>18</v>
      </c>
      <c r="I10" s="40" t="s">
        <v>17</v>
      </c>
      <c r="J10" s="40" t="s">
        <v>18</v>
      </c>
      <c r="K10" s="40" t="s">
        <v>17</v>
      </c>
      <c r="L10" s="40" t="s">
        <v>18</v>
      </c>
      <c r="M10" s="40" t="s">
        <v>17</v>
      </c>
      <c r="N10" s="40" t="s">
        <v>18</v>
      </c>
      <c r="O10" s="40" t="s">
        <v>17</v>
      </c>
      <c r="P10" s="40" t="s">
        <v>18</v>
      </c>
      <c r="Q10" s="79"/>
      <c r="R10" s="79"/>
      <c r="S10" s="79"/>
      <c r="T10" s="99"/>
    </row>
    <row r="11" spans="1:20" ht="15" customHeight="1" x14ac:dyDescent="0.25">
      <c r="A11" s="41">
        <v>1</v>
      </c>
      <c r="B11" s="41">
        <v>2</v>
      </c>
      <c r="C11" s="41">
        <v>3</v>
      </c>
      <c r="D11" s="41">
        <v>4</v>
      </c>
      <c r="E11" s="41">
        <v>5</v>
      </c>
      <c r="F11" s="41">
        <v>6</v>
      </c>
      <c r="G11" s="41">
        <v>7</v>
      </c>
      <c r="H11" s="41">
        <v>8</v>
      </c>
      <c r="I11" s="41">
        <v>7</v>
      </c>
      <c r="J11" s="41">
        <v>8</v>
      </c>
      <c r="K11" s="41">
        <v>9</v>
      </c>
      <c r="L11" s="41">
        <v>10</v>
      </c>
      <c r="M11" s="41">
        <v>11</v>
      </c>
      <c r="N11" s="41">
        <v>12</v>
      </c>
      <c r="O11" s="41">
        <v>13</v>
      </c>
      <c r="P11" s="41">
        <v>14</v>
      </c>
      <c r="Q11" s="41">
        <v>8</v>
      </c>
      <c r="R11" s="41">
        <v>15</v>
      </c>
      <c r="S11" s="41">
        <v>16</v>
      </c>
      <c r="T11" s="41">
        <v>17</v>
      </c>
    </row>
    <row r="12" spans="1:20" s="42" customFormat="1" ht="32.25" customHeight="1" x14ac:dyDescent="0.2">
      <c r="A12" s="110" t="s">
        <v>57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</row>
    <row r="13" spans="1:20" s="43" customFormat="1" ht="30" customHeight="1" x14ac:dyDescent="0.2">
      <c r="A13" s="113" t="s">
        <v>58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</row>
    <row r="14" spans="1:20" ht="33.75" customHeight="1" x14ac:dyDescent="0.25">
      <c r="A14" s="47"/>
      <c r="B14" s="104" t="s">
        <v>59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6"/>
    </row>
    <row r="15" spans="1:20" ht="45.75" hidden="1" customHeight="1" x14ac:dyDescent="0.25">
      <c r="A15" s="47"/>
      <c r="B15" s="46" t="s">
        <v>52</v>
      </c>
      <c r="C15" s="44" t="s">
        <v>28</v>
      </c>
      <c r="D15" s="38">
        <v>0.2</v>
      </c>
      <c r="E15" s="57">
        <v>90</v>
      </c>
      <c r="F15" s="57">
        <f>E15</f>
        <v>90</v>
      </c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47"/>
    </row>
    <row r="16" spans="1:20" ht="45.75" hidden="1" customHeight="1" x14ac:dyDescent="0.25">
      <c r="A16" s="47"/>
      <c r="B16" s="46" t="s">
        <v>53</v>
      </c>
      <c r="C16" s="44" t="s">
        <v>28</v>
      </c>
      <c r="D16" s="38">
        <v>0.2</v>
      </c>
      <c r="E16" s="57">
        <v>42</v>
      </c>
      <c r="F16" s="57">
        <f t="shared" ref="F16:F19" si="0">E16</f>
        <v>42</v>
      </c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47"/>
    </row>
    <row r="17" spans="1:20" ht="45.75" hidden="1" customHeight="1" x14ac:dyDescent="0.25">
      <c r="A17" s="47"/>
      <c r="B17" s="46" t="s">
        <v>54</v>
      </c>
      <c r="C17" s="44" t="s">
        <v>28</v>
      </c>
      <c r="D17" s="38">
        <v>0.39</v>
      </c>
      <c r="E17" s="57">
        <v>100</v>
      </c>
      <c r="F17" s="57">
        <f t="shared" si="0"/>
        <v>100</v>
      </c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47"/>
    </row>
    <row r="18" spans="1:20" ht="45.75" customHeight="1" x14ac:dyDescent="0.25">
      <c r="A18" s="47"/>
      <c r="B18" s="46" t="s">
        <v>55</v>
      </c>
      <c r="C18" s="44" t="s">
        <v>28</v>
      </c>
      <c r="D18" s="7" t="s">
        <v>70</v>
      </c>
      <c r="E18" s="45">
        <v>80</v>
      </c>
      <c r="F18" s="45">
        <v>80</v>
      </c>
      <c r="G18" s="45"/>
      <c r="H18" s="45"/>
      <c r="I18" s="45">
        <f>O18</f>
        <v>80</v>
      </c>
      <c r="J18" s="45">
        <f>I18</f>
        <v>80</v>
      </c>
      <c r="K18" s="45">
        <f>O18</f>
        <v>80</v>
      </c>
      <c r="L18" s="45">
        <f>K18</f>
        <v>80</v>
      </c>
      <c r="M18" s="45">
        <f>O18</f>
        <v>80</v>
      </c>
      <c r="N18" s="45">
        <f>M18</f>
        <v>80</v>
      </c>
      <c r="O18" s="45">
        <f>'[1]прил 1 к паспорту'!$L$57</f>
        <v>80</v>
      </c>
      <c r="P18" s="45">
        <f>O18</f>
        <v>80</v>
      </c>
      <c r="Q18" s="48">
        <f>J18-I18</f>
        <v>0</v>
      </c>
      <c r="R18" s="45">
        <v>80</v>
      </c>
      <c r="S18" s="45">
        <v>80</v>
      </c>
      <c r="T18" s="47"/>
    </row>
    <row r="19" spans="1:20" ht="45.75" hidden="1" customHeight="1" x14ac:dyDescent="0.25">
      <c r="A19" s="47"/>
      <c r="B19" s="46" t="s">
        <v>56</v>
      </c>
      <c r="C19" s="44" t="s">
        <v>28</v>
      </c>
      <c r="D19" s="38">
        <v>0.01</v>
      </c>
      <c r="E19" s="57">
        <v>57.4</v>
      </c>
      <c r="F19" s="57">
        <f t="shared" si="0"/>
        <v>57.4</v>
      </c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47"/>
    </row>
    <row r="20" spans="1:20" ht="45" customHeight="1" x14ac:dyDescent="0.25">
      <c r="A20" s="104" t="s">
        <v>60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6"/>
    </row>
    <row r="21" spans="1:20" ht="33" customHeight="1" x14ac:dyDescent="0.25">
      <c r="A21" s="47"/>
      <c r="B21" s="129" t="s">
        <v>61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8"/>
    </row>
    <row r="22" spans="1:20" ht="48.75" hidden="1" customHeight="1" x14ac:dyDescent="0.25">
      <c r="A22" s="47"/>
      <c r="B22" s="46" t="s">
        <v>52</v>
      </c>
      <c r="C22" s="44" t="s">
        <v>28</v>
      </c>
      <c r="D22" s="38">
        <v>0.2</v>
      </c>
      <c r="E22" s="57">
        <v>90</v>
      </c>
      <c r="F22" s="57">
        <f>E22</f>
        <v>90</v>
      </c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47"/>
    </row>
    <row r="23" spans="1:20" ht="70.5" hidden="1" customHeight="1" x14ac:dyDescent="0.25">
      <c r="A23" s="47"/>
      <c r="B23" s="46" t="s">
        <v>53</v>
      </c>
      <c r="C23" s="44" t="s">
        <v>28</v>
      </c>
      <c r="D23" s="38">
        <v>0.2</v>
      </c>
      <c r="E23" s="57">
        <v>42</v>
      </c>
      <c r="F23" s="57">
        <f t="shared" ref="F23:F26" si="1">E23</f>
        <v>42</v>
      </c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47"/>
    </row>
    <row r="24" spans="1:20" ht="48.75" hidden="1" customHeight="1" x14ac:dyDescent="0.25">
      <c r="A24" s="47"/>
      <c r="B24" s="46" t="s">
        <v>54</v>
      </c>
      <c r="C24" s="44" t="s">
        <v>28</v>
      </c>
      <c r="D24" s="38">
        <v>0.39</v>
      </c>
      <c r="E24" s="57">
        <v>100</v>
      </c>
      <c r="F24" s="57">
        <f t="shared" si="1"/>
        <v>100</v>
      </c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47"/>
    </row>
    <row r="25" spans="1:20" ht="48.75" customHeight="1" x14ac:dyDescent="0.25">
      <c r="A25" s="47"/>
      <c r="B25" s="46" t="s">
        <v>55</v>
      </c>
      <c r="C25" s="44" t="s">
        <v>28</v>
      </c>
      <c r="D25" s="58">
        <v>1</v>
      </c>
      <c r="E25" s="45">
        <v>80</v>
      </c>
      <c r="F25" s="45">
        <v>80</v>
      </c>
      <c r="G25" s="45"/>
      <c r="H25" s="45"/>
      <c r="I25" s="45">
        <f>O25</f>
        <v>80</v>
      </c>
      <c r="J25" s="45">
        <f>O25</f>
        <v>80</v>
      </c>
      <c r="K25" s="45">
        <f>O25</f>
        <v>80</v>
      </c>
      <c r="L25" s="45">
        <f>K25</f>
        <v>80</v>
      </c>
      <c r="M25" s="45">
        <f>O25</f>
        <v>80</v>
      </c>
      <c r="N25" s="45">
        <f>M25</f>
        <v>80</v>
      </c>
      <c r="O25" s="45">
        <f>'[1]прил 1 к паспорту'!$L$57</f>
        <v>80</v>
      </c>
      <c r="P25" s="45">
        <f>O25</f>
        <v>80</v>
      </c>
      <c r="Q25" s="48">
        <f>J25-I25</f>
        <v>0</v>
      </c>
      <c r="R25" s="45">
        <v>80</v>
      </c>
      <c r="S25" s="45">
        <v>80</v>
      </c>
      <c r="T25" s="47"/>
    </row>
    <row r="26" spans="1:20" ht="48.75" hidden="1" customHeight="1" x14ac:dyDescent="0.25">
      <c r="A26" s="47"/>
      <c r="B26" s="46" t="s">
        <v>56</v>
      </c>
      <c r="C26" s="44" t="s">
        <v>28</v>
      </c>
      <c r="D26" s="38">
        <v>0.01</v>
      </c>
      <c r="E26" s="57">
        <v>57.4</v>
      </c>
      <c r="F26" s="57">
        <f t="shared" si="1"/>
        <v>57.4</v>
      </c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47"/>
    </row>
    <row r="27" spans="1:20" ht="48.75" customHeight="1" x14ac:dyDescent="0.25">
      <c r="A27" s="50"/>
      <c r="B27" s="59"/>
      <c r="C27" s="60"/>
      <c r="D27" s="5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50"/>
    </row>
    <row r="28" spans="1:20" ht="48.75" hidden="1" customHeight="1" x14ac:dyDescent="0.25">
      <c r="A28" s="50"/>
      <c r="B28" s="59"/>
      <c r="C28" s="60"/>
      <c r="D28" s="50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50"/>
    </row>
    <row r="29" spans="1:20" ht="21.75" customHeight="1" x14ac:dyDescent="0.25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0"/>
    </row>
    <row r="30" spans="1:20" s="54" customFormat="1" ht="31.5" customHeight="1" x14ac:dyDescent="0.3">
      <c r="A30" s="52"/>
      <c r="B30" s="52" t="s">
        <v>87</v>
      </c>
      <c r="C30" s="52"/>
      <c r="D30" s="53"/>
      <c r="E30" s="53"/>
      <c r="F30" s="53"/>
      <c r="G30" s="53" t="e">
        <f>#REF!</f>
        <v>#REF!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2" t="s">
        <v>74</v>
      </c>
    </row>
    <row r="31" spans="1:20" ht="31.5" customHeight="1" x14ac:dyDescent="0.25">
      <c r="A31" s="50"/>
      <c r="B31" s="50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0"/>
    </row>
    <row r="33" spans="2:19" x14ac:dyDescent="0.25"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</row>
    <row r="34" spans="2:19" x14ac:dyDescent="0.25">
      <c r="B34" s="39" t="s">
        <v>85</v>
      </c>
      <c r="D34" s="55"/>
      <c r="E34" s="55"/>
      <c r="F34" s="55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5"/>
      <c r="S34" s="55"/>
    </row>
    <row r="35" spans="2:19" x14ac:dyDescent="0.25">
      <c r="B35" s="39" t="s">
        <v>86</v>
      </c>
    </row>
    <row r="36" spans="2:19" x14ac:dyDescent="0.25"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</row>
  </sheetData>
  <mergeCells count="22">
    <mergeCell ref="A6:T6"/>
    <mergeCell ref="A8:A10"/>
    <mergeCell ref="B8:B10"/>
    <mergeCell ref="C8:C10"/>
    <mergeCell ref="D8:D10"/>
    <mergeCell ref="E8:F9"/>
    <mergeCell ref="R8:S8"/>
    <mergeCell ref="T8:T10"/>
    <mergeCell ref="G9:H9"/>
    <mergeCell ref="G8:Q8"/>
    <mergeCell ref="Q9:Q10"/>
    <mergeCell ref="K9:L9"/>
    <mergeCell ref="M9:N9"/>
    <mergeCell ref="O9:P9"/>
    <mergeCell ref="B21:T21"/>
    <mergeCell ref="B14:T14"/>
    <mergeCell ref="I9:J9"/>
    <mergeCell ref="R9:R10"/>
    <mergeCell ref="S9:S10"/>
    <mergeCell ref="A12:T12"/>
    <mergeCell ref="A13:T13"/>
    <mergeCell ref="A20:T20"/>
  </mergeCells>
  <pageMargins left="0.70866141732283472" right="0.70866141732283472" top="0.35433070866141736" bottom="0.35433070866141736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41"/>
  <sheetViews>
    <sheetView topLeftCell="A4" zoomScale="55" zoomScaleNormal="55" workbookViewId="0">
      <selection activeCell="W28" sqref="W28"/>
    </sheetView>
  </sheetViews>
  <sheetFormatPr defaultRowHeight="15" x14ac:dyDescent="0.25"/>
  <cols>
    <col min="1" max="1" width="9.140625" style="30"/>
    <col min="2" max="2" width="24.28515625" style="30" customWidth="1"/>
    <col min="3" max="3" width="23" style="30" customWidth="1"/>
    <col min="4" max="4" width="27" style="30" customWidth="1"/>
    <col min="5" max="5" width="7.85546875" style="30" customWidth="1"/>
    <col min="6" max="6" width="7.7109375" style="30" customWidth="1"/>
    <col min="7" max="7" width="14.28515625" style="30" customWidth="1"/>
    <col min="8" max="8" width="19.42578125" style="30" customWidth="1"/>
    <col min="9" max="12" width="18.28515625" style="30" hidden="1" customWidth="1"/>
    <col min="13" max="14" width="18.28515625" style="30" customWidth="1"/>
    <col min="15" max="21" width="18.28515625" style="30" hidden="1" customWidth="1"/>
    <col min="22" max="26" width="18.28515625" style="30" customWidth="1"/>
    <col min="27" max="27" width="45.140625" style="12" customWidth="1"/>
    <col min="28" max="255" width="9.140625" style="30"/>
    <col min="256" max="256" width="24.28515625" style="30" customWidth="1"/>
    <col min="257" max="257" width="23" style="30" customWidth="1"/>
    <col min="258" max="258" width="27" style="30" customWidth="1"/>
    <col min="259" max="259" width="7.85546875" style="30" customWidth="1"/>
    <col min="260" max="260" width="7.7109375" style="30" customWidth="1"/>
    <col min="261" max="261" width="14.28515625" style="30" customWidth="1"/>
    <col min="262" max="262" width="7.5703125" style="30" customWidth="1"/>
    <col min="263" max="277" width="0" style="30" hidden="1" customWidth="1"/>
    <col min="278" max="282" width="18.28515625" style="30" customWidth="1"/>
    <col min="283" max="283" width="45.140625" style="30" customWidth="1"/>
    <col min="284" max="511" width="9.140625" style="30"/>
    <col min="512" max="512" width="24.28515625" style="30" customWidth="1"/>
    <col min="513" max="513" width="23" style="30" customWidth="1"/>
    <col min="514" max="514" width="27" style="30" customWidth="1"/>
    <col min="515" max="515" width="7.85546875" style="30" customWidth="1"/>
    <col min="516" max="516" width="7.7109375" style="30" customWidth="1"/>
    <col min="517" max="517" width="14.28515625" style="30" customWidth="1"/>
    <col min="518" max="518" width="7.5703125" style="30" customWidth="1"/>
    <col min="519" max="533" width="0" style="30" hidden="1" customWidth="1"/>
    <col min="534" max="538" width="18.28515625" style="30" customWidth="1"/>
    <col min="539" max="539" width="45.140625" style="30" customWidth="1"/>
    <col min="540" max="767" width="9.140625" style="30"/>
    <col min="768" max="768" width="24.28515625" style="30" customWidth="1"/>
    <col min="769" max="769" width="23" style="30" customWidth="1"/>
    <col min="770" max="770" width="27" style="30" customWidth="1"/>
    <col min="771" max="771" width="7.85546875" style="30" customWidth="1"/>
    <col min="772" max="772" width="7.7109375" style="30" customWidth="1"/>
    <col min="773" max="773" width="14.28515625" style="30" customWidth="1"/>
    <col min="774" max="774" width="7.5703125" style="30" customWidth="1"/>
    <col min="775" max="789" width="0" style="30" hidden="1" customWidth="1"/>
    <col min="790" max="794" width="18.28515625" style="30" customWidth="1"/>
    <col min="795" max="795" width="45.140625" style="30" customWidth="1"/>
    <col min="796" max="1023" width="9.140625" style="30"/>
    <col min="1024" max="1024" width="24.28515625" style="30" customWidth="1"/>
    <col min="1025" max="1025" width="23" style="30" customWidth="1"/>
    <col min="1026" max="1026" width="27" style="30" customWidth="1"/>
    <col min="1027" max="1027" width="7.85546875" style="30" customWidth="1"/>
    <col min="1028" max="1028" width="7.7109375" style="30" customWidth="1"/>
    <col min="1029" max="1029" width="14.28515625" style="30" customWidth="1"/>
    <col min="1030" max="1030" width="7.5703125" style="30" customWidth="1"/>
    <col min="1031" max="1045" width="0" style="30" hidden="1" customWidth="1"/>
    <col min="1046" max="1050" width="18.28515625" style="30" customWidth="1"/>
    <col min="1051" max="1051" width="45.140625" style="30" customWidth="1"/>
    <col min="1052" max="1279" width="9.140625" style="30"/>
    <col min="1280" max="1280" width="24.28515625" style="30" customWidth="1"/>
    <col min="1281" max="1281" width="23" style="30" customWidth="1"/>
    <col min="1282" max="1282" width="27" style="30" customWidth="1"/>
    <col min="1283" max="1283" width="7.85546875" style="30" customWidth="1"/>
    <col min="1284" max="1284" width="7.7109375" style="30" customWidth="1"/>
    <col min="1285" max="1285" width="14.28515625" style="30" customWidth="1"/>
    <col min="1286" max="1286" width="7.5703125" style="30" customWidth="1"/>
    <col min="1287" max="1301" width="0" style="30" hidden="1" customWidth="1"/>
    <col min="1302" max="1306" width="18.28515625" style="30" customWidth="1"/>
    <col min="1307" max="1307" width="45.140625" style="30" customWidth="1"/>
    <col min="1308" max="1535" width="9.140625" style="30"/>
    <col min="1536" max="1536" width="24.28515625" style="30" customWidth="1"/>
    <col min="1537" max="1537" width="23" style="30" customWidth="1"/>
    <col min="1538" max="1538" width="27" style="30" customWidth="1"/>
    <col min="1539" max="1539" width="7.85546875" style="30" customWidth="1"/>
    <col min="1540" max="1540" width="7.7109375" style="30" customWidth="1"/>
    <col min="1541" max="1541" width="14.28515625" style="30" customWidth="1"/>
    <col min="1542" max="1542" width="7.5703125" style="30" customWidth="1"/>
    <col min="1543" max="1557" width="0" style="30" hidden="1" customWidth="1"/>
    <col min="1558" max="1562" width="18.28515625" style="30" customWidth="1"/>
    <col min="1563" max="1563" width="45.140625" style="30" customWidth="1"/>
    <col min="1564" max="1791" width="9.140625" style="30"/>
    <col min="1792" max="1792" width="24.28515625" style="30" customWidth="1"/>
    <col min="1793" max="1793" width="23" style="30" customWidth="1"/>
    <col min="1794" max="1794" width="27" style="30" customWidth="1"/>
    <col min="1795" max="1795" width="7.85546875" style="30" customWidth="1"/>
    <col min="1796" max="1796" width="7.7109375" style="30" customWidth="1"/>
    <col min="1797" max="1797" width="14.28515625" style="30" customWidth="1"/>
    <col min="1798" max="1798" width="7.5703125" style="30" customWidth="1"/>
    <col min="1799" max="1813" width="0" style="30" hidden="1" customWidth="1"/>
    <col min="1814" max="1818" width="18.28515625" style="30" customWidth="1"/>
    <col min="1819" max="1819" width="45.140625" style="30" customWidth="1"/>
    <col min="1820" max="2047" width="9.140625" style="30"/>
    <col min="2048" max="2048" width="24.28515625" style="30" customWidth="1"/>
    <col min="2049" max="2049" width="23" style="30" customWidth="1"/>
    <col min="2050" max="2050" width="27" style="30" customWidth="1"/>
    <col min="2051" max="2051" width="7.85546875" style="30" customWidth="1"/>
    <col min="2052" max="2052" width="7.7109375" style="30" customWidth="1"/>
    <col min="2053" max="2053" width="14.28515625" style="30" customWidth="1"/>
    <col min="2054" max="2054" width="7.5703125" style="30" customWidth="1"/>
    <col min="2055" max="2069" width="0" style="30" hidden="1" customWidth="1"/>
    <col min="2070" max="2074" width="18.28515625" style="30" customWidth="1"/>
    <col min="2075" max="2075" width="45.140625" style="30" customWidth="1"/>
    <col min="2076" max="2303" width="9.140625" style="30"/>
    <col min="2304" max="2304" width="24.28515625" style="30" customWidth="1"/>
    <col min="2305" max="2305" width="23" style="30" customWidth="1"/>
    <col min="2306" max="2306" width="27" style="30" customWidth="1"/>
    <col min="2307" max="2307" width="7.85546875" style="30" customWidth="1"/>
    <col min="2308" max="2308" width="7.7109375" style="30" customWidth="1"/>
    <col min="2309" max="2309" width="14.28515625" style="30" customWidth="1"/>
    <col min="2310" max="2310" width="7.5703125" style="30" customWidth="1"/>
    <col min="2311" max="2325" width="0" style="30" hidden="1" customWidth="1"/>
    <col min="2326" max="2330" width="18.28515625" style="30" customWidth="1"/>
    <col min="2331" max="2331" width="45.140625" style="30" customWidth="1"/>
    <col min="2332" max="2559" width="9.140625" style="30"/>
    <col min="2560" max="2560" width="24.28515625" style="30" customWidth="1"/>
    <col min="2561" max="2561" width="23" style="30" customWidth="1"/>
    <col min="2562" max="2562" width="27" style="30" customWidth="1"/>
    <col min="2563" max="2563" width="7.85546875" style="30" customWidth="1"/>
    <col min="2564" max="2564" width="7.7109375" style="30" customWidth="1"/>
    <col min="2565" max="2565" width="14.28515625" style="30" customWidth="1"/>
    <col min="2566" max="2566" width="7.5703125" style="30" customWidth="1"/>
    <col min="2567" max="2581" width="0" style="30" hidden="1" customWidth="1"/>
    <col min="2582" max="2586" width="18.28515625" style="30" customWidth="1"/>
    <col min="2587" max="2587" width="45.140625" style="30" customWidth="1"/>
    <col min="2588" max="2815" width="9.140625" style="30"/>
    <col min="2816" max="2816" width="24.28515625" style="30" customWidth="1"/>
    <col min="2817" max="2817" width="23" style="30" customWidth="1"/>
    <col min="2818" max="2818" width="27" style="30" customWidth="1"/>
    <col min="2819" max="2819" width="7.85546875" style="30" customWidth="1"/>
    <col min="2820" max="2820" width="7.7109375" style="30" customWidth="1"/>
    <col min="2821" max="2821" width="14.28515625" style="30" customWidth="1"/>
    <col min="2822" max="2822" width="7.5703125" style="30" customWidth="1"/>
    <col min="2823" max="2837" width="0" style="30" hidden="1" customWidth="1"/>
    <col min="2838" max="2842" width="18.28515625" style="30" customWidth="1"/>
    <col min="2843" max="2843" width="45.140625" style="30" customWidth="1"/>
    <col min="2844" max="3071" width="9.140625" style="30"/>
    <col min="3072" max="3072" width="24.28515625" style="30" customWidth="1"/>
    <col min="3073" max="3073" width="23" style="30" customWidth="1"/>
    <col min="3074" max="3074" width="27" style="30" customWidth="1"/>
    <col min="3075" max="3075" width="7.85546875" style="30" customWidth="1"/>
    <col min="3076" max="3076" width="7.7109375" style="30" customWidth="1"/>
    <col min="3077" max="3077" width="14.28515625" style="30" customWidth="1"/>
    <col min="3078" max="3078" width="7.5703125" style="30" customWidth="1"/>
    <col min="3079" max="3093" width="0" style="30" hidden="1" customWidth="1"/>
    <col min="3094" max="3098" width="18.28515625" style="30" customWidth="1"/>
    <col min="3099" max="3099" width="45.140625" style="30" customWidth="1"/>
    <col min="3100" max="3327" width="9.140625" style="30"/>
    <col min="3328" max="3328" width="24.28515625" style="30" customWidth="1"/>
    <col min="3329" max="3329" width="23" style="30" customWidth="1"/>
    <col min="3330" max="3330" width="27" style="30" customWidth="1"/>
    <col min="3331" max="3331" width="7.85546875" style="30" customWidth="1"/>
    <col min="3332" max="3332" width="7.7109375" style="30" customWidth="1"/>
    <col min="3333" max="3333" width="14.28515625" style="30" customWidth="1"/>
    <col min="3334" max="3334" width="7.5703125" style="30" customWidth="1"/>
    <col min="3335" max="3349" width="0" style="30" hidden="1" customWidth="1"/>
    <col min="3350" max="3354" width="18.28515625" style="30" customWidth="1"/>
    <col min="3355" max="3355" width="45.140625" style="30" customWidth="1"/>
    <col min="3356" max="3583" width="9.140625" style="30"/>
    <col min="3584" max="3584" width="24.28515625" style="30" customWidth="1"/>
    <col min="3585" max="3585" width="23" style="30" customWidth="1"/>
    <col min="3586" max="3586" width="27" style="30" customWidth="1"/>
    <col min="3587" max="3587" width="7.85546875" style="30" customWidth="1"/>
    <col min="3588" max="3588" width="7.7109375" style="30" customWidth="1"/>
    <col min="3589" max="3589" width="14.28515625" style="30" customWidth="1"/>
    <col min="3590" max="3590" width="7.5703125" style="30" customWidth="1"/>
    <col min="3591" max="3605" width="0" style="30" hidden="1" customWidth="1"/>
    <col min="3606" max="3610" width="18.28515625" style="30" customWidth="1"/>
    <col min="3611" max="3611" width="45.140625" style="30" customWidth="1"/>
    <col min="3612" max="3839" width="9.140625" style="30"/>
    <col min="3840" max="3840" width="24.28515625" style="30" customWidth="1"/>
    <col min="3841" max="3841" width="23" style="30" customWidth="1"/>
    <col min="3842" max="3842" width="27" style="30" customWidth="1"/>
    <col min="3843" max="3843" width="7.85546875" style="30" customWidth="1"/>
    <col min="3844" max="3844" width="7.7109375" style="30" customWidth="1"/>
    <col min="3845" max="3845" width="14.28515625" style="30" customWidth="1"/>
    <col min="3846" max="3846" width="7.5703125" style="30" customWidth="1"/>
    <col min="3847" max="3861" width="0" style="30" hidden="1" customWidth="1"/>
    <col min="3862" max="3866" width="18.28515625" style="30" customWidth="1"/>
    <col min="3867" max="3867" width="45.140625" style="30" customWidth="1"/>
    <col min="3868" max="4095" width="9.140625" style="30"/>
    <col min="4096" max="4096" width="24.28515625" style="30" customWidth="1"/>
    <col min="4097" max="4097" width="23" style="30" customWidth="1"/>
    <col min="4098" max="4098" width="27" style="30" customWidth="1"/>
    <col min="4099" max="4099" width="7.85546875" style="30" customWidth="1"/>
    <col min="4100" max="4100" width="7.7109375" style="30" customWidth="1"/>
    <col min="4101" max="4101" width="14.28515625" style="30" customWidth="1"/>
    <col min="4102" max="4102" width="7.5703125" style="30" customWidth="1"/>
    <col min="4103" max="4117" width="0" style="30" hidden="1" customWidth="1"/>
    <col min="4118" max="4122" width="18.28515625" style="30" customWidth="1"/>
    <col min="4123" max="4123" width="45.140625" style="30" customWidth="1"/>
    <col min="4124" max="4351" width="9.140625" style="30"/>
    <col min="4352" max="4352" width="24.28515625" style="30" customWidth="1"/>
    <col min="4353" max="4353" width="23" style="30" customWidth="1"/>
    <col min="4354" max="4354" width="27" style="30" customWidth="1"/>
    <col min="4355" max="4355" width="7.85546875" style="30" customWidth="1"/>
    <col min="4356" max="4356" width="7.7109375" style="30" customWidth="1"/>
    <col min="4357" max="4357" width="14.28515625" style="30" customWidth="1"/>
    <col min="4358" max="4358" width="7.5703125" style="30" customWidth="1"/>
    <col min="4359" max="4373" width="0" style="30" hidden="1" customWidth="1"/>
    <col min="4374" max="4378" width="18.28515625" style="30" customWidth="1"/>
    <col min="4379" max="4379" width="45.140625" style="30" customWidth="1"/>
    <col min="4380" max="4607" width="9.140625" style="30"/>
    <col min="4608" max="4608" width="24.28515625" style="30" customWidth="1"/>
    <col min="4609" max="4609" width="23" style="30" customWidth="1"/>
    <col min="4610" max="4610" width="27" style="30" customWidth="1"/>
    <col min="4611" max="4611" width="7.85546875" style="30" customWidth="1"/>
    <col min="4612" max="4612" width="7.7109375" style="30" customWidth="1"/>
    <col min="4613" max="4613" width="14.28515625" style="30" customWidth="1"/>
    <col min="4614" max="4614" width="7.5703125" style="30" customWidth="1"/>
    <col min="4615" max="4629" width="0" style="30" hidden="1" customWidth="1"/>
    <col min="4630" max="4634" width="18.28515625" style="30" customWidth="1"/>
    <col min="4635" max="4635" width="45.140625" style="30" customWidth="1"/>
    <col min="4636" max="4863" width="9.140625" style="30"/>
    <col min="4864" max="4864" width="24.28515625" style="30" customWidth="1"/>
    <col min="4865" max="4865" width="23" style="30" customWidth="1"/>
    <col min="4866" max="4866" width="27" style="30" customWidth="1"/>
    <col min="4867" max="4867" width="7.85546875" style="30" customWidth="1"/>
    <col min="4868" max="4868" width="7.7109375" style="30" customWidth="1"/>
    <col min="4869" max="4869" width="14.28515625" style="30" customWidth="1"/>
    <col min="4870" max="4870" width="7.5703125" style="30" customWidth="1"/>
    <col min="4871" max="4885" width="0" style="30" hidden="1" customWidth="1"/>
    <col min="4886" max="4890" width="18.28515625" style="30" customWidth="1"/>
    <col min="4891" max="4891" width="45.140625" style="30" customWidth="1"/>
    <col min="4892" max="5119" width="9.140625" style="30"/>
    <col min="5120" max="5120" width="24.28515625" style="30" customWidth="1"/>
    <col min="5121" max="5121" width="23" style="30" customWidth="1"/>
    <col min="5122" max="5122" width="27" style="30" customWidth="1"/>
    <col min="5123" max="5123" width="7.85546875" style="30" customWidth="1"/>
    <col min="5124" max="5124" width="7.7109375" style="30" customWidth="1"/>
    <col min="5125" max="5125" width="14.28515625" style="30" customWidth="1"/>
    <col min="5126" max="5126" width="7.5703125" style="30" customWidth="1"/>
    <col min="5127" max="5141" width="0" style="30" hidden="1" customWidth="1"/>
    <col min="5142" max="5146" width="18.28515625" style="30" customWidth="1"/>
    <col min="5147" max="5147" width="45.140625" style="30" customWidth="1"/>
    <col min="5148" max="5375" width="9.140625" style="30"/>
    <col min="5376" max="5376" width="24.28515625" style="30" customWidth="1"/>
    <col min="5377" max="5377" width="23" style="30" customWidth="1"/>
    <col min="5378" max="5378" width="27" style="30" customWidth="1"/>
    <col min="5379" max="5379" width="7.85546875" style="30" customWidth="1"/>
    <col min="5380" max="5380" width="7.7109375" style="30" customWidth="1"/>
    <col min="5381" max="5381" width="14.28515625" style="30" customWidth="1"/>
    <col min="5382" max="5382" width="7.5703125" style="30" customWidth="1"/>
    <col min="5383" max="5397" width="0" style="30" hidden="1" customWidth="1"/>
    <col min="5398" max="5402" width="18.28515625" style="30" customWidth="1"/>
    <col min="5403" max="5403" width="45.140625" style="30" customWidth="1"/>
    <col min="5404" max="5631" width="9.140625" style="30"/>
    <col min="5632" max="5632" width="24.28515625" style="30" customWidth="1"/>
    <col min="5633" max="5633" width="23" style="30" customWidth="1"/>
    <col min="5634" max="5634" width="27" style="30" customWidth="1"/>
    <col min="5635" max="5635" width="7.85546875" style="30" customWidth="1"/>
    <col min="5636" max="5636" width="7.7109375" style="30" customWidth="1"/>
    <col min="5637" max="5637" width="14.28515625" style="30" customWidth="1"/>
    <col min="5638" max="5638" width="7.5703125" style="30" customWidth="1"/>
    <col min="5639" max="5653" width="0" style="30" hidden="1" customWidth="1"/>
    <col min="5654" max="5658" width="18.28515625" style="30" customWidth="1"/>
    <col min="5659" max="5659" width="45.140625" style="30" customWidth="1"/>
    <col min="5660" max="5887" width="9.140625" style="30"/>
    <col min="5888" max="5888" width="24.28515625" style="30" customWidth="1"/>
    <col min="5889" max="5889" width="23" style="30" customWidth="1"/>
    <col min="5890" max="5890" width="27" style="30" customWidth="1"/>
    <col min="5891" max="5891" width="7.85546875" style="30" customWidth="1"/>
    <col min="5892" max="5892" width="7.7109375" style="30" customWidth="1"/>
    <col min="5893" max="5893" width="14.28515625" style="30" customWidth="1"/>
    <col min="5894" max="5894" width="7.5703125" style="30" customWidth="1"/>
    <col min="5895" max="5909" width="0" style="30" hidden="1" customWidth="1"/>
    <col min="5910" max="5914" width="18.28515625" style="30" customWidth="1"/>
    <col min="5915" max="5915" width="45.140625" style="30" customWidth="1"/>
    <col min="5916" max="6143" width="9.140625" style="30"/>
    <col min="6144" max="6144" width="24.28515625" style="30" customWidth="1"/>
    <col min="6145" max="6145" width="23" style="30" customWidth="1"/>
    <col min="6146" max="6146" width="27" style="30" customWidth="1"/>
    <col min="6147" max="6147" width="7.85546875" style="30" customWidth="1"/>
    <col min="6148" max="6148" width="7.7109375" style="30" customWidth="1"/>
    <col min="6149" max="6149" width="14.28515625" style="30" customWidth="1"/>
    <col min="6150" max="6150" width="7.5703125" style="30" customWidth="1"/>
    <col min="6151" max="6165" width="0" style="30" hidden="1" customWidth="1"/>
    <col min="6166" max="6170" width="18.28515625" style="30" customWidth="1"/>
    <col min="6171" max="6171" width="45.140625" style="30" customWidth="1"/>
    <col min="6172" max="6399" width="9.140625" style="30"/>
    <col min="6400" max="6400" width="24.28515625" style="30" customWidth="1"/>
    <col min="6401" max="6401" width="23" style="30" customWidth="1"/>
    <col min="6402" max="6402" width="27" style="30" customWidth="1"/>
    <col min="6403" max="6403" width="7.85546875" style="30" customWidth="1"/>
    <col min="6404" max="6404" width="7.7109375" style="30" customWidth="1"/>
    <col min="6405" max="6405" width="14.28515625" style="30" customWidth="1"/>
    <col min="6406" max="6406" width="7.5703125" style="30" customWidth="1"/>
    <col min="6407" max="6421" width="0" style="30" hidden="1" customWidth="1"/>
    <col min="6422" max="6426" width="18.28515625" style="30" customWidth="1"/>
    <col min="6427" max="6427" width="45.140625" style="30" customWidth="1"/>
    <col min="6428" max="6655" width="9.140625" style="30"/>
    <col min="6656" max="6656" width="24.28515625" style="30" customWidth="1"/>
    <col min="6657" max="6657" width="23" style="30" customWidth="1"/>
    <col min="6658" max="6658" width="27" style="30" customWidth="1"/>
    <col min="6659" max="6659" width="7.85546875" style="30" customWidth="1"/>
    <col min="6660" max="6660" width="7.7109375" style="30" customWidth="1"/>
    <col min="6661" max="6661" width="14.28515625" style="30" customWidth="1"/>
    <col min="6662" max="6662" width="7.5703125" style="30" customWidth="1"/>
    <col min="6663" max="6677" width="0" style="30" hidden="1" customWidth="1"/>
    <col min="6678" max="6682" width="18.28515625" style="30" customWidth="1"/>
    <col min="6683" max="6683" width="45.140625" style="30" customWidth="1"/>
    <col min="6684" max="6911" width="9.140625" style="30"/>
    <col min="6912" max="6912" width="24.28515625" style="30" customWidth="1"/>
    <col min="6913" max="6913" width="23" style="30" customWidth="1"/>
    <col min="6914" max="6914" width="27" style="30" customWidth="1"/>
    <col min="6915" max="6915" width="7.85546875" style="30" customWidth="1"/>
    <col min="6916" max="6916" width="7.7109375" style="30" customWidth="1"/>
    <col min="6917" max="6917" width="14.28515625" style="30" customWidth="1"/>
    <col min="6918" max="6918" width="7.5703125" style="30" customWidth="1"/>
    <col min="6919" max="6933" width="0" style="30" hidden="1" customWidth="1"/>
    <col min="6934" max="6938" width="18.28515625" style="30" customWidth="1"/>
    <col min="6939" max="6939" width="45.140625" style="30" customWidth="1"/>
    <col min="6940" max="7167" width="9.140625" style="30"/>
    <col min="7168" max="7168" width="24.28515625" style="30" customWidth="1"/>
    <col min="7169" max="7169" width="23" style="30" customWidth="1"/>
    <col min="7170" max="7170" width="27" style="30" customWidth="1"/>
    <col min="7171" max="7171" width="7.85546875" style="30" customWidth="1"/>
    <col min="7172" max="7172" width="7.7109375" style="30" customWidth="1"/>
    <col min="7173" max="7173" width="14.28515625" style="30" customWidth="1"/>
    <col min="7174" max="7174" width="7.5703125" style="30" customWidth="1"/>
    <col min="7175" max="7189" width="0" style="30" hidden="1" customWidth="1"/>
    <col min="7190" max="7194" width="18.28515625" style="30" customWidth="1"/>
    <col min="7195" max="7195" width="45.140625" style="30" customWidth="1"/>
    <col min="7196" max="7423" width="9.140625" style="30"/>
    <col min="7424" max="7424" width="24.28515625" style="30" customWidth="1"/>
    <col min="7425" max="7425" width="23" style="30" customWidth="1"/>
    <col min="7426" max="7426" width="27" style="30" customWidth="1"/>
    <col min="7427" max="7427" width="7.85546875" style="30" customWidth="1"/>
    <col min="7428" max="7428" width="7.7109375" style="30" customWidth="1"/>
    <col min="7429" max="7429" width="14.28515625" style="30" customWidth="1"/>
    <col min="7430" max="7430" width="7.5703125" style="30" customWidth="1"/>
    <col min="7431" max="7445" width="0" style="30" hidden="1" customWidth="1"/>
    <col min="7446" max="7450" width="18.28515625" style="30" customWidth="1"/>
    <col min="7451" max="7451" width="45.140625" style="30" customWidth="1"/>
    <col min="7452" max="7679" width="9.140625" style="30"/>
    <col min="7680" max="7680" width="24.28515625" style="30" customWidth="1"/>
    <col min="7681" max="7681" width="23" style="30" customWidth="1"/>
    <col min="7682" max="7682" width="27" style="30" customWidth="1"/>
    <col min="7683" max="7683" width="7.85546875" style="30" customWidth="1"/>
    <col min="7684" max="7684" width="7.7109375" style="30" customWidth="1"/>
    <col min="7685" max="7685" width="14.28515625" style="30" customWidth="1"/>
    <col min="7686" max="7686" width="7.5703125" style="30" customWidth="1"/>
    <col min="7687" max="7701" width="0" style="30" hidden="1" customWidth="1"/>
    <col min="7702" max="7706" width="18.28515625" style="30" customWidth="1"/>
    <col min="7707" max="7707" width="45.140625" style="30" customWidth="1"/>
    <col min="7708" max="7935" width="9.140625" style="30"/>
    <col min="7936" max="7936" width="24.28515625" style="30" customWidth="1"/>
    <col min="7937" max="7937" width="23" style="30" customWidth="1"/>
    <col min="7938" max="7938" width="27" style="30" customWidth="1"/>
    <col min="7939" max="7939" width="7.85546875" style="30" customWidth="1"/>
    <col min="7940" max="7940" width="7.7109375" style="30" customWidth="1"/>
    <col min="7941" max="7941" width="14.28515625" style="30" customWidth="1"/>
    <col min="7942" max="7942" width="7.5703125" style="30" customWidth="1"/>
    <col min="7943" max="7957" width="0" style="30" hidden="1" customWidth="1"/>
    <col min="7958" max="7962" width="18.28515625" style="30" customWidth="1"/>
    <col min="7963" max="7963" width="45.140625" style="30" customWidth="1"/>
    <col min="7964" max="8191" width="9.140625" style="30"/>
    <col min="8192" max="8192" width="24.28515625" style="30" customWidth="1"/>
    <col min="8193" max="8193" width="23" style="30" customWidth="1"/>
    <col min="8194" max="8194" width="27" style="30" customWidth="1"/>
    <col min="8195" max="8195" width="7.85546875" style="30" customWidth="1"/>
    <col min="8196" max="8196" width="7.7109375" style="30" customWidth="1"/>
    <col min="8197" max="8197" width="14.28515625" style="30" customWidth="1"/>
    <col min="8198" max="8198" width="7.5703125" style="30" customWidth="1"/>
    <col min="8199" max="8213" width="0" style="30" hidden="1" customWidth="1"/>
    <col min="8214" max="8218" width="18.28515625" style="30" customWidth="1"/>
    <col min="8219" max="8219" width="45.140625" style="30" customWidth="1"/>
    <col min="8220" max="8447" width="9.140625" style="30"/>
    <col min="8448" max="8448" width="24.28515625" style="30" customWidth="1"/>
    <col min="8449" max="8449" width="23" style="30" customWidth="1"/>
    <col min="8450" max="8450" width="27" style="30" customWidth="1"/>
    <col min="8451" max="8451" width="7.85546875" style="30" customWidth="1"/>
    <col min="8452" max="8452" width="7.7109375" style="30" customWidth="1"/>
    <col min="8453" max="8453" width="14.28515625" style="30" customWidth="1"/>
    <col min="8454" max="8454" width="7.5703125" style="30" customWidth="1"/>
    <col min="8455" max="8469" width="0" style="30" hidden="1" customWidth="1"/>
    <col min="8470" max="8474" width="18.28515625" style="30" customWidth="1"/>
    <col min="8475" max="8475" width="45.140625" style="30" customWidth="1"/>
    <col min="8476" max="8703" width="9.140625" style="30"/>
    <col min="8704" max="8704" width="24.28515625" style="30" customWidth="1"/>
    <col min="8705" max="8705" width="23" style="30" customWidth="1"/>
    <col min="8706" max="8706" width="27" style="30" customWidth="1"/>
    <col min="8707" max="8707" width="7.85546875" style="30" customWidth="1"/>
    <col min="8708" max="8708" width="7.7109375" style="30" customWidth="1"/>
    <col min="8709" max="8709" width="14.28515625" style="30" customWidth="1"/>
    <col min="8710" max="8710" width="7.5703125" style="30" customWidth="1"/>
    <col min="8711" max="8725" width="0" style="30" hidden="1" customWidth="1"/>
    <col min="8726" max="8730" width="18.28515625" style="30" customWidth="1"/>
    <col min="8731" max="8731" width="45.140625" style="30" customWidth="1"/>
    <col min="8732" max="8959" width="9.140625" style="30"/>
    <col min="8960" max="8960" width="24.28515625" style="30" customWidth="1"/>
    <col min="8961" max="8961" width="23" style="30" customWidth="1"/>
    <col min="8962" max="8962" width="27" style="30" customWidth="1"/>
    <col min="8963" max="8963" width="7.85546875" style="30" customWidth="1"/>
    <col min="8964" max="8964" width="7.7109375" style="30" customWidth="1"/>
    <col min="8965" max="8965" width="14.28515625" style="30" customWidth="1"/>
    <col min="8966" max="8966" width="7.5703125" style="30" customWidth="1"/>
    <col min="8967" max="8981" width="0" style="30" hidden="1" customWidth="1"/>
    <col min="8982" max="8986" width="18.28515625" style="30" customWidth="1"/>
    <col min="8987" max="8987" width="45.140625" style="30" customWidth="1"/>
    <col min="8988" max="9215" width="9.140625" style="30"/>
    <col min="9216" max="9216" width="24.28515625" style="30" customWidth="1"/>
    <col min="9217" max="9217" width="23" style="30" customWidth="1"/>
    <col min="9218" max="9218" width="27" style="30" customWidth="1"/>
    <col min="9219" max="9219" width="7.85546875" style="30" customWidth="1"/>
    <col min="9220" max="9220" width="7.7109375" style="30" customWidth="1"/>
    <col min="9221" max="9221" width="14.28515625" style="30" customWidth="1"/>
    <col min="9222" max="9222" width="7.5703125" style="30" customWidth="1"/>
    <col min="9223" max="9237" width="0" style="30" hidden="1" customWidth="1"/>
    <col min="9238" max="9242" width="18.28515625" style="30" customWidth="1"/>
    <col min="9243" max="9243" width="45.140625" style="30" customWidth="1"/>
    <col min="9244" max="9471" width="9.140625" style="30"/>
    <col min="9472" max="9472" width="24.28515625" style="30" customWidth="1"/>
    <col min="9473" max="9473" width="23" style="30" customWidth="1"/>
    <col min="9474" max="9474" width="27" style="30" customWidth="1"/>
    <col min="9475" max="9475" width="7.85546875" style="30" customWidth="1"/>
    <col min="9476" max="9476" width="7.7109375" style="30" customWidth="1"/>
    <col min="9477" max="9477" width="14.28515625" style="30" customWidth="1"/>
    <col min="9478" max="9478" width="7.5703125" style="30" customWidth="1"/>
    <col min="9479" max="9493" width="0" style="30" hidden="1" customWidth="1"/>
    <col min="9494" max="9498" width="18.28515625" style="30" customWidth="1"/>
    <col min="9499" max="9499" width="45.140625" style="30" customWidth="1"/>
    <col min="9500" max="9727" width="9.140625" style="30"/>
    <col min="9728" max="9728" width="24.28515625" style="30" customWidth="1"/>
    <col min="9729" max="9729" width="23" style="30" customWidth="1"/>
    <col min="9730" max="9730" width="27" style="30" customWidth="1"/>
    <col min="9731" max="9731" width="7.85546875" style="30" customWidth="1"/>
    <col min="9732" max="9732" width="7.7109375" style="30" customWidth="1"/>
    <col min="9733" max="9733" width="14.28515625" style="30" customWidth="1"/>
    <col min="9734" max="9734" width="7.5703125" style="30" customWidth="1"/>
    <col min="9735" max="9749" width="0" style="30" hidden="1" customWidth="1"/>
    <col min="9750" max="9754" width="18.28515625" style="30" customWidth="1"/>
    <col min="9755" max="9755" width="45.140625" style="30" customWidth="1"/>
    <col min="9756" max="9983" width="9.140625" style="30"/>
    <col min="9984" max="9984" width="24.28515625" style="30" customWidth="1"/>
    <col min="9985" max="9985" width="23" style="30" customWidth="1"/>
    <col min="9986" max="9986" width="27" style="30" customWidth="1"/>
    <col min="9987" max="9987" width="7.85546875" style="30" customWidth="1"/>
    <col min="9988" max="9988" width="7.7109375" style="30" customWidth="1"/>
    <col min="9989" max="9989" width="14.28515625" style="30" customWidth="1"/>
    <col min="9990" max="9990" width="7.5703125" style="30" customWidth="1"/>
    <col min="9991" max="10005" width="0" style="30" hidden="1" customWidth="1"/>
    <col min="10006" max="10010" width="18.28515625" style="30" customWidth="1"/>
    <col min="10011" max="10011" width="45.140625" style="30" customWidth="1"/>
    <col min="10012" max="10239" width="9.140625" style="30"/>
    <col min="10240" max="10240" width="24.28515625" style="30" customWidth="1"/>
    <col min="10241" max="10241" width="23" style="30" customWidth="1"/>
    <col min="10242" max="10242" width="27" style="30" customWidth="1"/>
    <col min="10243" max="10243" width="7.85546875" style="30" customWidth="1"/>
    <col min="10244" max="10244" width="7.7109375" style="30" customWidth="1"/>
    <col min="10245" max="10245" width="14.28515625" style="30" customWidth="1"/>
    <col min="10246" max="10246" width="7.5703125" style="30" customWidth="1"/>
    <col min="10247" max="10261" width="0" style="30" hidden="1" customWidth="1"/>
    <col min="10262" max="10266" width="18.28515625" style="30" customWidth="1"/>
    <col min="10267" max="10267" width="45.140625" style="30" customWidth="1"/>
    <col min="10268" max="10495" width="9.140625" style="30"/>
    <col min="10496" max="10496" width="24.28515625" style="30" customWidth="1"/>
    <col min="10497" max="10497" width="23" style="30" customWidth="1"/>
    <col min="10498" max="10498" width="27" style="30" customWidth="1"/>
    <col min="10499" max="10499" width="7.85546875" style="30" customWidth="1"/>
    <col min="10500" max="10500" width="7.7109375" style="30" customWidth="1"/>
    <col min="10501" max="10501" width="14.28515625" style="30" customWidth="1"/>
    <col min="10502" max="10502" width="7.5703125" style="30" customWidth="1"/>
    <col min="10503" max="10517" width="0" style="30" hidden="1" customWidth="1"/>
    <col min="10518" max="10522" width="18.28515625" style="30" customWidth="1"/>
    <col min="10523" max="10523" width="45.140625" style="30" customWidth="1"/>
    <col min="10524" max="10751" width="9.140625" style="30"/>
    <col min="10752" max="10752" width="24.28515625" style="30" customWidth="1"/>
    <col min="10753" max="10753" width="23" style="30" customWidth="1"/>
    <col min="10754" max="10754" width="27" style="30" customWidth="1"/>
    <col min="10755" max="10755" width="7.85546875" style="30" customWidth="1"/>
    <col min="10756" max="10756" width="7.7109375" style="30" customWidth="1"/>
    <col min="10757" max="10757" width="14.28515625" style="30" customWidth="1"/>
    <col min="10758" max="10758" width="7.5703125" style="30" customWidth="1"/>
    <col min="10759" max="10773" width="0" style="30" hidden="1" customWidth="1"/>
    <col min="10774" max="10778" width="18.28515625" style="30" customWidth="1"/>
    <col min="10779" max="10779" width="45.140625" style="30" customWidth="1"/>
    <col min="10780" max="11007" width="9.140625" style="30"/>
    <col min="11008" max="11008" width="24.28515625" style="30" customWidth="1"/>
    <col min="11009" max="11009" width="23" style="30" customWidth="1"/>
    <col min="11010" max="11010" width="27" style="30" customWidth="1"/>
    <col min="11011" max="11011" width="7.85546875" style="30" customWidth="1"/>
    <col min="11012" max="11012" width="7.7109375" style="30" customWidth="1"/>
    <col min="11013" max="11013" width="14.28515625" style="30" customWidth="1"/>
    <col min="11014" max="11014" width="7.5703125" style="30" customWidth="1"/>
    <col min="11015" max="11029" width="0" style="30" hidden="1" customWidth="1"/>
    <col min="11030" max="11034" width="18.28515625" style="30" customWidth="1"/>
    <col min="11035" max="11035" width="45.140625" style="30" customWidth="1"/>
    <col min="11036" max="11263" width="9.140625" style="30"/>
    <col min="11264" max="11264" width="24.28515625" style="30" customWidth="1"/>
    <col min="11265" max="11265" width="23" style="30" customWidth="1"/>
    <col min="11266" max="11266" width="27" style="30" customWidth="1"/>
    <col min="11267" max="11267" width="7.85546875" style="30" customWidth="1"/>
    <col min="11268" max="11268" width="7.7109375" style="30" customWidth="1"/>
    <col min="11269" max="11269" width="14.28515625" style="30" customWidth="1"/>
    <col min="11270" max="11270" width="7.5703125" style="30" customWidth="1"/>
    <col min="11271" max="11285" width="0" style="30" hidden="1" customWidth="1"/>
    <col min="11286" max="11290" width="18.28515625" style="30" customWidth="1"/>
    <col min="11291" max="11291" width="45.140625" style="30" customWidth="1"/>
    <col min="11292" max="11519" width="9.140625" style="30"/>
    <col min="11520" max="11520" width="24.28515625" style="30" customWidth="1"/>
    <col min="11521" max="11521" width="23" style="30" customWidth="1"/>
    <col min="11522" max="11522" width="27" style="30" customWidth="1"/>
    <col min="11523" max="11523" width="7.85546875" style="30" customWidth="1"/>
    <col min="11524" max="11524" width="7.7109375" style="30" customWidth="1"/>
    <col min="11525" max="11525" width="14.28515625" style="30" customWidth="1"/>
    <col min="11526" max="11526" width="7.5703125" style="30" customWidth="1"/>
    <col min="11527" max="11541" width="0" style="30" hidden="1" customWidth="1"/>
    <col min="11542" max="11546" width="18.28515625" style="30" customWidth="1"/>
    <col min="11547" max="11547" width="45.140625" style="30" customWidth="1"/>
    <col min="11548" max="11775" width="9.140625" style="30"/>
    <col min="11776" max="11776" width="24.28515625" style="30" customWidth="1"/>
    <col min="11777" max="11777" width="23" style="30" customWidth="1"/>
    <col min="11778" max="11778" width="27" style="30" customWidth="1"/>
    <col min="11779" max="11779" width="7.85546875" style="30" customWidth="1"/>
    <col min="11780" max="11780" width="7.7109375" style="30" customWidth="1"/>
    <col min="11781" max="11781" width="14.28515625" style="30" customWidth="1"/>
    <col min="11782" max="11782" width="7.5703125" style="30" customWidth="1"/>
    <col min="11783" max="11797" width="0" style="30" hidden="1" customWidth="1"/>
    <col min="11798" max="11802" width="18.28515625" style="30" customWidth="1"/>
    <col min="11803" max="11803" width="45.140625" style="30" customWidth="1"/>
    <col min="11804" max="12031" width="9.140625" style="30"/>
    <col min="12032" max="12032" width="24.28515625" style="30" customWidth="1"/>
    <col min="12033" max="12033" width="23" style="30" customWidth="1"/>
    <col min="12034" max="12034" width="27" style="30" customWidth="1"/>
    <col min="12035" max="12035" width="7.85546875" style="30" customWidth="1"/>
    <col min="12036" max="12036" width="7.7109375" style="30" customWidth="1"/>
    <col min="12037" max="12037" width="14.28515625" style="30" customWidth="1"/>
    <col min="12038" max="12038" width="7.5703125" style="30" customWidth="1"/>
    <col min="12039" max="12053" width="0" style="30" hidden="1" customWidth="1"/>
    <col min="12054" max="12058" width="18.28515625" style="30" customWidth="1"/>
    <col min="12059" max="12059" width="45.140625" style="30" customWidth="1"/>
    <col min="12060" max="12287" width="9.140625" style="30"/>
    <col min="12288" max="12288" width="24.28515625" style="30" customWidth="1"/>
    <col min="12289" max="12289" width="23" style="30" customWidth="1"/>
    <col min="12290" max="12290" width="27" style="30" customWidth="1"/>
    <col min="12291" max="12291" width="7.85546875" style="30" customWidth="1"/>
    <col min="12292" max="12292" width="7.7109375" style="30" customWidth="1"/>
    <col min="12293" max="12293" width="14.28515625" style="30" customWidth="1"/>
    <col min="12294" max="12294" width="7.5703125" style="30" customWidth="1"/>
    <col min="12295" max="12309" width="0" style="30" hidden="1" customWidth="1"/>
    <col min="12310" max="12314" width="18.28515625" style="30" customWidth="1"/>
    <col min="12315" max="12315" width="45.140625" style="30" customWidth="1"/>
    <col min="12316" max="12543" width="9.140625" style="30"/>
    <col min="12544" max="12544" width="24.28515625" style="30" customWidth="1"/>
    <col min="12545" max="12545" width="23" style="30" customWidth="1"/>
    <col min="12546" max="12546" width="27" style="30" customWidth="1"/>
    <col min="12547" max="12547" width="7.85546875" style="30" customWidth="1"/>
    <col min="12548" max="12548" width="7.7109375" style="30" customWidth="1"/>
    <col min="12549" max="12549" width="14.28515625" style="30" customWidth="1"/>
    <col min="12550" max="12550" width="7.5703125" style="30" customWidth="1"/>
    <col min="12551" max="12565" width="0" style="30" hidden="1" customWidth="1"/>
    <col min="12566" max="12570" width="18.28515625" style="30" customWidth="1"/>
    <col min="12571" max="12571" width="45.140625" style="30" customWidth="1"/>
    <col min="12572" max="12799" width="9.140625" style="30"/>
    <col min="12800" max="12800" width="24.28515625" style="30" customWidth="1"/>
    <col min="12801" max="12801" width="23" style="30" customWidth="1"/>
    <col min="12802" max="12802" width="27" style="30" customWidth="1"/>
    <col min="12803" max="12803" width="7.85546875" style="30" customWidth="1"/>
    <col min="12804" max="12804" width="7.7109375" style="30" customWidth="1"/>
    <col min="12805" max="12805" width="14.28515625" style="30" customWidth="1"/>
    <col min="12806" max="12806" width="7.5703125" style="30" customWidth="1"/>
    <col min="12807" max="12821" width="0" style="30" hidden="1" customWidth="1"/>
    <col min="12822" max="12826" width="18.28515625" style="30" customWidth="1"/>
    <col min="12827" max="12827" width="45.140625" style="30" customWidth="1"/>
    <col min="12828" max="13055" width="9.140625" style="30"/>
    <col min="13056" max="13056" width="24.28515625" style="30" customWidth="1"/>
    <col min="13057" max="13057" width="23" style="30" customWidth="1"/>
    <col min="13058" max="13058" width="27" style="30" customWidth="1"/>
    <col min="13059" max="13059" width="7.85546875" style="30" customWidth="1"/>
    <col min="13060" max="13060" width="7.7109375" style="30" customWidth="1"/>
    <col min="13061" max="13061" width="14.28515625" style="30" customWidth="1"/>
    <col min="13062" max="13062" width="7.5703125" style="30" customWidth="1"/>
    <col min="13063" max="13077" width="0" style="30" hidden="1" customWidth="1"/>
    <col min="13078" max="13082" width="18.28515625" style="30" customWidth="1"/>
    <col min="13083" max="13083" width="45.140625" style="30" customWidth="1"/>
    <col min="13084" max="13311" width="9.140625" style="30"/>
    <col min="13312" max="13312" width="24.28515625" style="30" customWidth="1"/>
    <col min="13313" max="13313" width="23" style="30" customWidth="1"/>
    <col min="13314" max="13314" width="27" style="30" customWidth="1"/>
    <col min="13315" max="13315" width="7.85546875" style="30" customWidth="1"/>
    <col min="13316" max="13316" width="7.7109375" style="30" customWidth="1"/>
    <col min="13317" max="13317" width="14.28515625" style="30" customWidth="1"/>
    <col min="13318" max="13318" width="7.5703125" style="30" customWidth="1"/>
    <col min="13319" max="13333" width="0" style="30" hidden="1" customWidth="1"/>
    <col min="13334" max="13338" width="18.28515625" style="30" customWidth="1"/>
    <col min="13339" max="13339" width="45.140625" style="30" customWidth="1"/>
    <col min="13340" max="13567" width="9.140625" style="30"/>
    <col min="13568" max="13568" width="24.28515625" style="30" customWidth="1"/>
    <col min="13569" max="13569" width="23" style="30" customWidth="1"/>
    <col min="13570" max="13570" width="27" style="30" customWidth="1"/>
    <col min="13571" max="13571" width="7.85546875" style="30" customWidth="1"/>
    <col min="13572" max="13572" width="7.7109375" style="30" customWidth="1"/>
    <col min="13573" max="13573" width="14.28515625" style="30" customWidth="1"/>
    <col min="13574" max="13574" width="7.5703125" style="30" customWidth="1"/>
    <col min="13575" max="13589" width="0" style="30" hidden="1" customWidth="1"/>
    <col min="13590" max="13594" width="18.28515625" style="30" customWidth="1"/>
    <col min="13595" max="13595" width="45.140625" style="30" customWidth="1"/>
    <col min="13596" max="13823" width="9.140625" style="30"/>
    <col min="13824" max="13824" width="24.28515625" style="30" customWidth="1"/>
    <col min="13825" max="13825" width="23" style="30" customWidth="1"/>
    <col min="13826" max="13826" width="27" style="30" customWidth="1"/>
    <col min="13827" max="13827" width="7.85546875" style="30" customWidth="1"/>
    <col min="13828" max="13828" width="7.7109375" style="30" customWidth="1"/>
    <col min="13829" max="13829" width="14.28515625" style="30" customWidth="1"/>
    <col min="13830" max="13830" width="7.5703125" style="30" customWidth="1"/>
    <col min="13831" max="13845" width="0" style="30" hidden="1" customWidth="1"/>
    <col min="13846" max="13850" width="18.28515625" style="30" customWidth="1"/>
    <col min="13851" max="13851" width="45.140625" style="30" customWidth="1"/>
    <col min="13852" max="14079" width="9.140625" style="30"/>
    <col min="14080" max="14080" width="24.28515625" style="30" customWidth="1"/>
    <col min="14081" max="14081" width="23" style="30" customWidth="1"/>
    <col min="14082" max="14082" width="27" style="30" customWidth="1"/>
    <col min="14083" max="14083" width="7.85546875" style="30" customWidth="1"/>
    <col min="14084" max="14084" width="7.7109375" style="30" customWidth="1"/>
    <col min="14085" max="14085" width="14.28515625" style="30" customWidth="1"/>
    <col min="14086" max="14086" width="7.5703125" style="30" customWidth="1"/>
    <col min="14087" max="14101" width="0" style="30" hidden="1" customWidth="1"/>
    <col min="14102" max="14106" width="18.28515625" style="30" customWidth="1"/>
    <col min="14107" max="14107" width="45.140625" style="30" customWidth="1"/>
    <col min="14108" max="14335" width="9.140625" style="30"/>
    <col min="14336" max="14336" width="24.28515625" style="30" customWidth="1"/>
    <col min="14337" max="14337" width="23" style="30" customWidth="1"/>
    <col min="14338" max="14338" width="27" style="30" customWidth="1"/>
    <col min="14339" max="14339" width="7.85546875" style="30" customWidth="1"/>
    <col min="14340" max="14340" width="7.7109375" style="30" customWidth="1"/>
    <col min="14341" max="14341" width="14.28515625" style="30" customWidth="1"/>
    <col min="14342" max="14342" width="7.5703125" style="30" customWidth="1"/>
    <col min="14343" max="14357" width="0" style="30" hidden="1" customWidth="1"/>
    <col min="14358" max="14362" width="18.28515625" style="30" customWidth="1"/>
    <col min="14363" max="14363" width="45.140625" style="30" customWidth="1"/>
    <col min="14364" max="14591" width="9.140625" style="30"/>
    <col min="14592" max="14592" width="24.28515625" style="30" customWidth="1"/>
    <col min="14593" max="14593" width="23" style="30" customWidth="1"/>
    <col min="14594" max="14594" width="27" style="30" customWidth="1"/>
    <col min="14595" max="14595" width="7.85546875" style="30" customWidth="1"/>
    <col min="14596" max="14596" width="7.7109375" style="30" customWidth="1"/>
    <col min="14597" max="14597" width="14.28515625" style="30" customWidth="1"/>
    <col min="14598" max="14598" width="7.5703125" style="30" customWidth="1"/>
    <col min="14599" max="14613" width="0" style="30" hidden="1" customWidth="1"/>
    <col min="14614" max="14618" width="18.28515625" style="30" customWidth="1"/>
    <col min="14619" max="14619" width="45.140625" style="30" customWidth="1"/>
    <col min="14620" max="14847" width="9.140625" style="30"/>
    <col min="14848" max="14848" width="24.28515625" style="30" customWidth="1"/>
    <col min="14849" max="14849" width="23" style="30" customWidth="1"/>
    <col min="14850" max="14850" width="27" style="30" customWidth="1"/>
    <col min="14851" max="14851" width="7.85546875" style="30" customWidth="1"/>
    <col min="14852" max="14852" width="7.7109375" style="30" customWidth="1"/>
    <col min="14853" max="14853" width="14.28515625" style="30" customWidth="1"/>
    <col min="14854" max="14854" width="7.5703125" style="30" customWidth="1"/>
    <col min="14855" max="14869" width="0" style="30" hidden="1" customWidth="1"/>
    <col min="14870" max="14874" width="18.28515625" style="30" customWidth="1"/>
    <col min="14875" max="14875" width="45.140625" style="30" customWidth="1"/>
    <col min="14876" max="15103" width="9.140625" style="30"/>
    <col min="15104" max="15104" width="24.28515625" style="30" customWidth="1"/>
    <col min="15105" max="15105" width="23" style="30" customWidth="1"/>
    <col min="15106" max="15106" width="27" style="30" customWidth="1"/>
    <col min="15107" max="15107" width="7.85546875" style="30" customWidth="1"/>
    <col min="15108" max="15108" width="7.7109375" style="30" customWidth="1"/>
    <col min="15109" max="15109" width="14.28515625" style="30" customWidth="1"/>
    <col min="15110" max="15110" width="7.5703125" style="30" customWidth="1"/>
    <col min="15111" max="15125" width="0" style="30" hidden="1" customWidth="1"/>
    <col min="15126" max="15130" width="18.28515625" style="30" customWidth="1"/>
    <col min="15131" max="15131" width="45.140625" style="30" customWidth="1"/>
    <col min="15132" max="15359" width="9.140625" style="30"/>
    <col min="15360" max="15360" width="24.28515625" style="30" customWidth="1"/>
    <col min="15361" max="15361" width="23" style="30" customWidth="1"/>
    <col min="15362" max="15362" width="27" style="30" customWidth="1"/>
    <col min="15363" max="15363" width="7.85546875" style="30" customWidth="1"/>
    <col min="15364" max="15364" width="7.7109375" style="30" customWidth="1"/>
    <col min="15365" max="15365" width="14.28515625" style="30" customWidth="1"/>
    <col min="15366" max="15366" width="7.5703125" style="30" customWidth="1"/>
    <col min="15367" max="15381" width="0" style="30" hidden="1" customWidth="1"/>
    <col min="15382" max="15386" width="18.28515625" style="30" customWidth="1"/>
    <col min="15387" max="15387" width="45.140625" style="30" customWidth="1"/>
    <col min="15388" max="15615" width="9.140625" style="30"/>
    <col min="15616" max="15616" width="24.28515625" style="30" customWidth="1"/>
    <col min="15617" max="15617" width="23" style="30" customWidth="1"/>
    <col min="15618" max="15618" width="27" style="30" customWidth="1"/>
    <col min="15619" max="15619" width="7.85546875" style="30" customWidth="1"/>
    <col min="15620" max="15620" width="7.7109375" style="30" customWidth="1"/>
    <col min="15621" max="15621" width="14.28515625" style="30" customWidth="1"/>
    <col min="15622" max="15622" width="7.5703125" style="30" customWidth="1"/>
    <col min="15623" max="15637" width="0" style="30" hidden="1" customWidth="1"/>
    <col min="15638" max="15642" width="18.28515625" style="30" customWidth="1"/>
    <col min="15643" max="15643" width="45.140625" style="30" customWidth="1"/>
    <col min="15644" max="15871" width="9.140625" style="30"/>
    <col min="15872" max="15872" width="24.28515625" style="30" customWidth="1"/>
    <col min="15873" max="15873" width="23" style="30" customWidth="1"/>
    <col min="15874" max="15874" width="27" style="30" customWidth="1"/>
    <col min="15875" max="15875" width="7.85546875" style="30" customWidth="1"/>
    <col min="15876" max="15876" width="7.7109375" style="30" customWidth="1"/>
    <col min="15877" max="15877" width="14.28515625" style="30" customWidth="1"/>
    <col min="15878" max="15878" width="7.5703125" style="30" customWidth="1"/>
    <col min="15879" max="15893" width="0" style="30" hidden="1" customWidth="1"/>
    <col min="15894" max="15898" width="18.28515625" style="30" customWidth="1"/>
    <col min="15899" max="15899" width="45.140625" style="30" customWidth="1"/>
    <col min="15900" max="16127" width="9.140625" style="30"/>
    <col min="16128" max="16128" width="24.28515625" style="30" customWidth="1"/>
    <col min="16129" max="16129" width="23" style="30" customWidth="1"/>
    <col min="16130" max="16130" width="27" style="30" customWidth="1"/>
    <col min="16131" max="16131" width="7.85546875" style="30" customWidth="1"/>
    <col min="16132" max="16132" width="7.7109375" style="30" customWidth="1"/>
    <col min="16133" max="16133" width="14.28515625" style="30" customWidth="1"/>
    <col min="16134" max="16134" width="7.5703125" style="30" customWidth="1"/>
    <col min="16135" max="16149" width="0" style="30" hidden="1" customWidth="1"/>
    <col min="16150" max="16154" width="18.28515625" style="30" customWidth="1"/>
    <col min="16155" max="16155" width="45.140625" style="30" customWidth="1"/>
    <col min="16156" max="16384" width="9.140625" style="30"/>
  </cols>
  <sheetData>
    <row r="1" spans="1:27" ht="24.75" customHeight="1" x14ac:dyDescent="0.25">
      <c r="AA1" s="72" t="s">
        <v>24</v>
      </c>
    </row>
    <row r="2" spans="1:27" ht="21.75" customHeight="1" x14ac:dyDescent="0.25"/>
    <row r="3" spans="1:27" ht="67.5" customHeight="1" x14ac:dyDescent="0.3">
      <c r="B3" s="96" t="s">
        <v>46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</row>
    <row r="4" spans="1:27" ht="22.5" customHeight="1" x14ac:dyDescent="0.25"/>
    <row r="5" spans="1:27" ht="33" customHeight="1" x14ac:dyDescent="0.25">
      <c r="A5" s="93" t="s">
        <v>26</v>
      </c>
      <c r="B5" s="93" t="s">
        <v>47</v>
      </c>
      <c r="C5" s="97" t="s">
        <v>63</v>
      </c>
      <c r="D5" s="100" t="s">
        <v>33</v>
      </c>
      <c r="E5" s="100" t="s">
        <v>34</v>
      </c>
      <c r="F5" s="100"/>
      <c r="G5" s="100"/>
      <c r="H5" s="100"/>
      <c r="I5" s="89" t="s">
        <v>48</v>
      </c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90"/>
      <c r="AA5" s="74" t="s">
        <v>73</v>
      </c>
    </row>
    <row r="6" spans="1:27" ht="31.5" customHeight="1" x14ac:dyDescent="0.25">
      <c r="A6" s="93"/>
      <c r="B6" s="93"/>
      <c r="C6" s="98"/>
      <c r="D6" s="100"/>
      <c r="E6" s="77" t="s">
        <v>35</v>
      </c>
      <c r="F6" s="77" t="s">
        <v>36</v>
      </c>
      <c r="G6" s="77" t="s">
        <v>37</v>
      </c>
      <c r="H6" s="77" t="s">
        <v>38</v>
      </c>
      <c r="I6" s="89" t="s">
        <v>49</v>
      </c>
      <c r="J6" s="90"/>
      <c r="K6" s="26" t="s">
        <v>66</v>
      </c>
      <c r="L6" s="27"/>
      <c r="M6" s="100" t="s">
        <v>82</v>
      </c>
      <c r="N6" s="100"/>
      <c r="O6" s="67"/>
      <c r="P6" s="100" t="s">
        <v>83</v>
      </c>
      <c r="Q6" s="100"/>
      <c r="R6" s="100"/>
      <c r="S6" s="100"/>
      <c r="T6" s="100"/>
      <c r="U6" s="100"/>
      <c r="V6" s="100"/>
      <c r="W6" s="100"/>
      <c r="X6" s="100" t="s">
        <v>65</v>
      </c>
      <c r="Y6" s="100" t="s">
        <v>50</v>
      </c>
      <c r="Z6" s="100"/>
      <c r="AA6" s="75"/>
    </row>
    <row r="7" spans="1:27" ht="51" customHeight="1" x14ac:dyDescent="0.25">
      <c r="A7" s="93"/>
      <c r="B7" s="93"/>
      <c r="C7" s="98"/>
      <c r="D7" s="100"/>
      <c r="E7" s="77"/>
      <c r="F7" s="77"/>
      <c r="G7" s="77"/>
      <c r="H7" s="77"/>
      <c r="I7" s="91"/>
      <c r="J7" s="92"/>
      <c r="K7" s="26" t="s">
        <v>19</v>
      </c>
      <c r="L7" s="27"/>
      <c r="M7" s="100"/>
      <c r="N7" s="100"/>
      <c r="O7" s="67" t="s">
        <v>64</v>
      </c>
      <c r="P7" s="100" t="s">
        <v>75</v>
      </c>
      <c r="Q7" s="100"/>
      <c r="R7" s="100" t="s">
        <v>19</v>
      </c>
      <c r="S7" s="100"/>
      <c r="T7" s="100" t="s">
        <v>76</v>
      </c>
      <c r="U7" s="100"/>
      <c r="V7" s="100" t="s">
        <v>20</v>
      </c>
      <c r="W7" s="100"/>
      <c r="X7" s="100"/>
      <c r="Y7" s="100"/>
      <c r="Z7" s="100"/>
      <c r="AA7" s="75"/>
    </row>
    <row r="8" spans="1:27" ht="33" customHeight="1" x14ac:dyDescent="0.25">
      <c r="A8" s="93"/>
      <c r="B8" s="93"/>
      <c r="C8" s="99"/>
      <c r="D8" s="100"/>
      <c r="E8" s="77"/>
      <c r="F8" s="77"/>
      <c r="G8" s="77"/>
      <c r="H8" s="77"/>
      <c r="I8" s="68" t="s">
        <v>17</v>
      </c>
      <c r="J8" s="68" t="s">
        <v>18</v>
      </c>
      <c r="K8" s="65" t="s">
        <v>17</v>
      </c>
      <c r="L8" s="65" t="s">
        <v>18</v>
      </c>
      <c r="M8" s="65" t="s">
        <v>17</v>
      </c>
      <c r="N8" s="65" t="s">
        <v>18</v>
      </c>
      <c r="O8" s="71"/>
      <c r="P8" s="65" t="s">
        <v>17</v>
      </c>
      <c r="Q8" s="65" t="s">
        <v>18</v>
      </c>
      <c r="R8" s="65" t="s">
        <v>17</v>
      </c>
      <c r="S8" s="65" t="s">
        <v>18</v>
      </c>
      <c r="T8" s="65" t="s">
        <v>17</v>
      </c>
      <c r="U8" s="65" t="s">
        <v>18</v>
      </c>
      <c r="V8" s="65" t="s">
        <v>17</v>
      </c>
      <c r="W8" s="65" t="s">
        <v>18</v>
      </c>
      <c r="X8" s="100"/>
      <c r="Y8" s="65" t="s">
        <v>78</v>
      </c>
      <c r="Z8" s="65" t="s">
        <v>79</v>
      </c>
      <c r="AA8" s="76"/>
    </row>
    <row r="9" spans="1:27" ht="14.25" customHeight="1" x14ac:dyDescent="0.25">
      <c r="A9" s="19">
        <v>1</v>
      </c>
      <c r="B9" s="69">
        <v>2</v>
      </c>
      <c r="C9" s="70">
        <v>3</v>
      </c>
      <c r="D9" s="68">
        <v>4</v>
      </c>
      <c r="E9" s="66">
        <v>5</v>
      </c>
      <c r="F9" s="66">
        <v>6</v>
      </c>
      <c r="G9" s="66">
        <v>7</v>
      </c>
      <c r="H9" s="66">
        <v>8</v>
      </c>
      <c r="I9" s="68">
        <v>9</v>
      </c>
      <c r="J9" s="68">
        <v>10</v>
      </c>
      <c r="K9" s="65">
        <v>11</v>
      </c>
      <c r="L9" s="65">
        <v>12</v>
      </c>
      <c r="M9" s="65">
        <v>9</v>
      </c>
      <c r="N9" s="65">
        <v>10</v>
      </c>
      <c r="O9" s="65">
        <v>11</v>
      </c>
      <c r="P9" s="65">
        <v>11</v>
      </c>
      <c r="Q9" s="65">
        <v>12</v>
      </c>
      <c r="R9" s="65">
        <v>13</v>
      </c>
      <c r="S9" s="65">
        <v>14</v>
      </c>
      <c r="T9" s="65">
        <v>15</v>
      </c>
      <c r="U9" s="65">
        <v>16</v>
      </c>
      <c r="V9" s="65">
        <v>11</v>
      </c>
      <c r="W9" s="65">
        <v>12</v>
      </c>
      <c r="X9" s="68">
        <v>13</v>
      </c>
      <c r="Y9" s="65">
        <v>14</v>
      </c>
      <c r="Z9" s="65">
        <v>15</v>
      </c>
      <c r="AA9" s="65">
        <v>16</v>
      </c>
    </row>
    <row r="10" spans="1:27" ht="29.25" customHeight="1" x14ac:dyDescent="0.25">
      <c r="A10" s="125">
        <v>1</v>
      </c>
      <c r="B10" s="74" t="s">
        <v>1</v>
      </c>
      <c r="C10" s="94" t="s">
        <v>13</v>
      </c>
      <c r="D10" s="33" t="s">
        <v>39</v>
      </c>
      <c r="E10" s="32"/>
      <c r="F10" s="32"/>
      <c r="G10" s="32"/>
      <c r="H10" s="32"/>
      <c r="I10" s="49" t="e">
        <f>I12</f>
        <v>#REF!</v>
      </c>
      <c r="J10" s="49" t="e">
        <f t="shared" ref="J10:Z10" si="0">J12</f>
        <v>#REF!</v>
      </c>
      <c r="K10" s="49" t="e">
        <f t="shared" si="0"/>
        <v>#REF!</v>
      </c>
      <c r="L10" s="49" t="e">
        <f t="shared" si="0"/>
        <v>#REF!</v>
      </c>
      <c r="M10" s="49">
        <f t="shared" si="0"/>
        <v>1874.7809299999999</v>
      </c>
      <c r="N10" s="49">
        <f t="shared" si="0"/>
        <v>1874.7807399999997</v>
      </c>
      <c r="O10" s="49">
        <f t="shared" si="0"/>
        <v>-1.9000000000346517E-4</v>
      </c>
      <c r="P10" s="49">
        <f t="shared" si="0"/>
        <v>0</v>
      </c>
      <c r="Q10" s="49">
        <f t="shared" si="0"/>
        <v>0</v>
      </c>
      <c r="R10" s="49">
        <f t="shared" si="0"/>
        <v>38.472999999999999</v>
      </c>
      <c r="S10" s="49">
        <f t="shared" si="0"/>
        <v>38.459000000000003</v>
      </c>
      <c r="T10" s="49">
        <f t="shared" si="0"/>
        <v>474.89326</v>
      </c>
      <c r="U10" s="49">
        <f t="shared" si="0"/>
        <v>461.26150000000001</v>
      </c>
      <c r="V10" s="49">
        <f t="shared" si="0"/>
        <v>934.33690000000001</v>
      </c>
      <c r="W10" s="49">
        <f t="shared" si="0"/>
        <v>934.33690000000001</v>
      </c>
      <c r="X10" s="49">
        <f>'Прил 3'!S9</f>
        <v>0</v>
      </c>
      <c r="Y10" s="49">
        <f t="shared" si="0"/>
        <v>953.3357400000001</v>
      </c>
      <c r="Z10" s="49">
        <f t="shared" si="0"/>
        <v>953.3357400000001</v>
      </c>
      <c r="AA10" s="33"/>
    </row>
    <row r="11" spans="1:27" x14ac:dyDescent="0.25">
      <c r="A11" s="126"/>
      <c r="B11" s="75"/>
      <c r="C11" s="95"/>
      <c r="D11" s="32" t="s">
        <v>40</v>
      </c>
      <c r="E11" s="32"/>
      <c r="F11" s="32"/>
      <c r="G11" s="32"/>
      <c r="H11" s="32"/>
      <c r="I11" s="21">
        <f>'Прил 3'!D10</f>
        <v>6500.5562400000008</v>
      </c>
      <c r="J11" s="21">
        <f>'Прил 3'!E10</f>
        <v>6500.4771199999996</v>
      </c>
      <c r="K11" s="21">
        <f>'Прил 3'!F10</f>
        <v>290.11529999999999</v>
      </c>
      <c r="L11" s="21">
        <f>'Прил 3'!G10</f>
        <v>290.11529999999999</v>
      </c>
      <c r="M11" s="21">
        <f>'Прил 3'!H10</f>
        <v>0</v>
      </c>
      <c r="N11" s="21">
        <f>'Прил 3'!I10</f>
        <v>0</v>
      </c>
      <c r="O11" s="21"/>
      <c r="P11" s="21"/>
      <c r="Q11" s="21"/>
      <c r="R11" s="21"/>
      <c r="S11" s="21"/>
      <c r="T11" s="21"/>
      <c r="U11" s="21"/>
      <c r="V11" s="21"/>
      <c r="W11" s="21"/>
      <c r="X11" s="49"/>
      <c r="Y11" s="21">
        <f>'Прил 3'!T10</f>
        <v>0</v>
      </c>
      <c r="Z11" s="21">
        <f>'Прил 3'!U10</f>
        <v>0</v>
      </c>
      <c r="AA11" s="33"/>
    </row>
    <row r="12" spans="1:27" ht="60" customHeight="1" x14ac:dyDescent="0.25">
      <c r="A12" s="126"/>
      <c r="B12" s="75"/>
      <c r="C12" s="95"/>
      <c r="D12" s="33" t="s">
        <v>41</v>
      </c>
      <c r="E12" s="32"/>
      <c r="F12" s="32"/>
      <c r="G12" s="32"/>
      <c r="H12" s="32"/>
      <c r="I12" s="49" t="e">
        <f>I15</f>
        <v>#REF!</v>
      </c>
      <c r="J12" s="49" t="e">
        <f t="shared" ref="J12:Z12" si="1">J15</f>
        <v>#REF!</v>
      </c>
      <c r="K12" s="49" t="e">
        <f t="shared" si="1"/>
        <v>#REF!</v>
      </c>
      <c r="L12" s="49" t="e">
        <f t="shared" si="1"/>
        <v>#REF!</v>
      </c>
      <c r="M12" s="49">
        <f t="shared" si="1"/>
        <v>1874.7809299999999</v>
      </c>
      <c r="N12" s="49">
        <f t="shared" si="1"/>
        <v>1874.7807399999997</v>
      </c>
      <c r="O12" s="49">
        <f t="shared" si="1"/>
        <v>-1.9000000000346517E-4</v>
      </c>
      <c r="P12" s="49">
        <f t="shared" si="1"/>
        <v>0</v>
      </c>
      <c r="Q12" s="49">
        <f t="shared" si="1"/>
        <v>0</v>
      </c>
      <c r="R12" s="49">
        <f t="shared" si="1"/>
        <v>38.472999999999999</v>
      </c>
      <c r="S12" s="49">
        <f t="shared" si="1"/>
        <v>38.459000000000003</v>
      </c>
      <c r="T12" s="49">
        <f t="shared" si="1"/>
        <v>474.89326</v>
      </c>
      <c r="U12" s="49">
        <f t="shared" si="1"/>
        <v>461.26150000000001</v>
      </c>
      <c r="V12" s="49">
        <f t="shared" si="1"/>
        <v>934.33690000000001</v>
      </c>
      <c r="W12" s="49">
        <f t="shared" si="1"/>
        <v>934.33690000000001</v>
      </c>
      <c r="X12" s="49">
        <f>'Прил 3'!S11</f>
        <v>0</v>
      </c>
      <c r="Y12" s="49">
        <f t="shared" si="1"/>
        <v>953.3357400000001</v>
      </c>
      <c r="Z12" s="49">
        <f t="shared" si="1"/>
        <v>953.3357400000001</v>
      </c>
      <c r="AA12" s="33"/>
    </row>
    <row r="13" spans="1:27" ht="39.75" customHeight="1" x14ac:dyDescent="0.25">
      <c r="A13" s="125">
        <v>2</v>
      </c>
      <c r="B13" s="74" t="s">
        <v>9</v>
      </c>
      <c r="C13" s="83" t="s">
        <v>13</v>
      </c>
      <c r="D13" s="33" t="s">
        <v>39</v>
      </c>
      <c r="E13" s="32"/>
      <c r="F13" s="32"/>
      <c r="G13" s="32"/>
      <c r="H13" s="32"/>
      <c r="I13" s="49" t="e">
        <f>I15</f>
        <v>#REF!</v>
      </c>
      <c r="J13" s="49" t="e">
        <f t="shared" ref="J13:Z13" si="2">J15</f>
        <v>#REF!</v>
      </c>
      <c r="K13" s="49" t="e">
        <f t="shared" si="2"/>
        <v>#REF!</v>
      </c>
      <c r="L13" s="49" t="e">
        <f t="shared" si="2"/>
        <v>#REF!</v>
      </c>
      <c r="M13" s="49">
        <f t="shared" si="2"/>
        <v>1874.7809299999999</v>
      </c>
      <c r="N13" s="49">
        <f t="shared" si="2"/>
        <v>1874.7807399999997</v>
      </c>
      <c r="O13" s="49">
        <f t="shared" si="2"/>
        <v>-1.9000000000346517E-4</v>
      </c>
      <c r="P13" s="49">
        <f t="shared" si="2"/>
        <v>0</v>
      </c>
      <c r="Q13" s="49">
        <f t="shared" si="2"/>
        <v>0</v>
      </c>
      <c r="R13" s="49">
        <f t="shared" si="2"/>
        <v>38.472999999999999</v>
      </c>
      <c r="S13" s="49">
        <f t="shared" si="2"/>
        <v>38.459000000000003</v>
      </c>
      <c r="T13" s="49">
        <f t="shared" si="2"/>
        <v>474.89326</v>
      </c>
      <c r="U13" s="49">
        <f t="shared" si="2"/>
        <v>461.26150000000001</v>
      </c>
      <c r="V13" s="49">
        <f t="shared" si="2"/>
        <v>934.33690000000001</v>
      </c>
      <c r="W13" s="49">
        <f t="shared" si="2"/>
        <v>934.33690000000001</v>
      </c>
      <c r="X13" s="49">
        <f>'Прил 3'!S12</f>
        <v>0</v>
      </c>
      <c r="Y13" s="49">
        <f t="shared" si="2"/>
        <v>953.3357400000001</v>
      </c>
      <c r="Z13" s="49">
        <f t="shared" si="2"/>
        <v>953.3357400000001</v>
      </c>
      <c r="AA13" s="33"/>
    </row>
    <row r="14" spans="1:27" ht="28.5" customHeight="1" x14ac:dyDescent="0.25">
      <c r="A14" s="126"/>
      <c r="B14" s="75"/>
      <c r="C14" s="84"/>
      <c r="D14" s="32" t="s">
        <v>40</v>
      </c>
      <c r="E14" s="32"/>
      <c r="F14" s="32"/>
      <c r="G14" s="32"/>
      <c r="H14" s="32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49"/>
      <c r="Y14" s="37"/>
      <c r="Z14" s="37"/>
      <c r="AA14" s="33"/>
    </row>
    <row r="15" spans="1:27" ht="36.75" customHeight="1" x14ac:dyDescent="0.25">
      <c r="A15" s="126"/>
      <c r="B15" s="75"/>
      <c r="C15" s="84"/>
      <c r="D15" s="33" t="str">
        <f>D12</f>
        <v>администрация города Ачинска</v>
      </c>
      <c r="E15" s="32"/>
      <c r="F15" s="32"/>
      <c r="G15" s="32"/>
      <c r="H15" s="15"/>
      <c r="I15" s="34" t="e">
        <f>#REF!+I18+I21+I24</f>
        <v>#REF!</v>
      </c>
      <c r="J15" s="34" t="e">
        <f>#REF!+J18+J21+J24</f>
        <v>#REF!</v>
      </c>
      <c r="K15" s="34" t="e">
        <f>#REF!+K18+K21+K24</f>
        <v>#REF!</v>
      </c>
      <c r="L15" s="34" t="e">
        <f>#REF!+L18+L21+L24</f>
        <v>#REF!</v>
      </c>
      <c r="M15" s="49">
        <f>M18+M21+M24</f>
        <v>1874.7809299999999</v>
      </c>
      <c r="N15" s="49">
        <f>N18+N21+N24</f>
        <v>1874.7807399999997</v>
      </c>
      <c r="O15" s="49">
        <f t="shared" ref="O15:W15" si="3">O18+O21+O24</f>
        <v>-1.9000000000346517E-4</v>
      </c>
      <c r="P15" s="49">
        <f t="shared" si="3"/>
        <v>0</v>
      </c>
      <c r="Q15" s="49">
        <f t="shared" si="3"/>
        <v>0</v>
      </c>
      <c r="R15" s="49">
        <f t="shared" si="3"/>
        <v>38.472999999999999</v>
      </c>
      <c r="S15" s="49">
        <f t="shared" si="3"/>
        <v>38.459000000000003</v>
      </c>
      <c r="T15" s="49">
        <f t="shared" si="3"/>
        <v>474.89326</v>
      </c>
      <c r="U15" s="49">
        <f t="shared" si="3"/>
        <v>461.26150000000001</v>
      </c>
      <c r="V15" s="49">
        <f t="shared" si="3"/>
        <v>934.33690000000001</v>
      </c>
      <c r="W15" s="49">
        <f t="shared" si="3"/>
        <v>934.33690000000001</v>
      </c>
      <c r="X15" s="49">
        <f>'Прил 3'!S14</f>
        <v>0</v>
      </c>
      <c r="Y15" s="34">
        <f>Y18+Y21+Y24</f>
        <v>953.3357400000001</v>
      </c>
      <c r="Z15" s="34">
        <f>Z18+Z21+Z24</f>
        <v>953.3357400000001</v>
      </c>
      <c r="AA15" s="33"/>
    </row>
    <row r="16" spans="1:27" ht="30.75" customHeight="1" x14ac:dyDescent="0.25">
      <c r="A16" s="81">
        <v>3</v>
      </c>
      <c r="B16" s="74" t="s">
        <v>42</v>
      </c>
      <c r="C16" s="86" t="s">
        <v>14</v>
      </c>
      <c r="D16" s="33" t="s">
        <v>39</v>
      </c>
      <c r="E16" s="31"/>
      <c r="F16" s="31"/>
      <c r="G16" s="31"/>
      <c r="H16" s="31"/>
      <c r="I16" s="49">
        <f>I18</f>
        <v>29.2</v>
      </c>
      <c r="J16" s="49">
        <f t="shared" ref="J16:Z16" si="4">J18</f>
        <v>29.2</v>
      </c>
      <c r="K16" s="49">
        <f t="shared" si="4"/>
        <v>43.8</v>
      </c>
      <c r="L16" s="49">
        <f t="shared" si="4"/>
        <v>43.8</v>
      </c>
      <c r="M16" s="49">
        <f t="shared" si="4"/>
        <v>43.816000000000003</v>
      </c>
      <c r="N16" s="49">
        <f t="shared" si="4"/>
        <v>43.815809999999999</v>
      </c>
      <c r="O16" s="49">
        <f t="shared" si="4"/>
        <v>-1.9000000000346517E-4</v>
      </c>
      <c r="P16" s="49">
        <f t="shared" si="4"/>
        <v>0</v>
      </c>
      <c r="Q16" s="49">
        <f t="shared" si="4"/>
        <v>0</v>
      </c>
      <c r="R16" s="49">
        <f t="shared" si="4"/>
        <v>36.549999999999997</v>
      </c>
      <c r="S16" s="49">
        <f t="shared" si="4"/>
        <v>36.536000000000001</v>
      </c>
      <c r="T16" s="49">
        <f t="shared" si="4"/>
        <v>36.549999999999997</v>
      </c>
      <c r="U16" s="49">
        <f t="shared" si="4"/>
        <v>36.536000000000001</v>
      </c>
      <c r="V16" s="49">
        <f t="shared" si="4"/>
        <v>73.078000000000003</v>
      </c>
      <c r="W16" s="49">
        <f t="shared" si="4"/>
        <v>73.078000000000003</v>
      </c>
      <c r="X16" s="49">
        <f>'Прил 3'!S15</f>
        <v>0</v>
      </c>
      <c r="Y16" s="49">
        <f t="shared" si="4"/>
        <v>102.31</v>
      </c>
      <c r="Z16" s="49">
        <f t="shared" si="4"/>
        <v>102.31</v>
      </c>
      <c r="AA16" s="67"/>
    </row>
    <row r="17" spans="1:27" ht="30" customHeight="1" x14ac:dyDescent="0.25">
      <c r="A17" s="124"/>
      <c r="B17" s="75"/>
      <c r="C17" s="87"/>
      <c r="D17" s="32" t="s">
        <v>40</v>
      </c>
      <c r="E17" s="31"/>
      <c r="F17" s="31"/>
      <c r="G17" s="31"/>
      <c r="H17" s="31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20"/>
      <c r="AA17" s="67"/>
    </row>
    <row r="18" spans="1:27" ht="58.5" customHeight="1" x14ac:dyDescent="0.25">
      <c r="A18" s="82"/>
      <c r="B18" s="76"/>
      <c r="C18" s="88"/>
      <c r="D18" s="33" t="str">
        <f>D15</f>
        <v>администрация города Ачинска</v>
      </c>
      <c r="E18" s="31">
        <v>730</v>
      </c>
      <c r="F18" s="31" t="s">
        <v>69</v>
      </c>
      <c r="G18" s="29" t="s">
        <v>84</v>
      </c>
      <c r="H18" s="31">
        <v>244</v>
      </c>
      <c r="I18" s="49">
        <f>'Прил 3'!D26</f>
        <v>29.2</v>
      </c>
      <c r="J18" s="49">
        <f>'Прил 3'!E26</f>
        <v>29.2</v>
      </c>
      <c r="K18" s="49">
        <f>'Прил 3'!F26</f>
        <v>43.8</v>
      </c>
      <c r="L18" s="49">
        <f>'Прил 3'!G26</f>
        <v>43.8</v>
      </c>
      <c r="M18" s="49">
        <f>'Прил 3'!H26</f>
        <v>43.816000000000003</v>
      </c>
      <c r="N18" s="49">
        <f>'Прил 3'!I26</f>
        <v>43.815809999999999</v>
      </c>
      <c r="O18" s="49">
        <f>N18-M18</f>
        <v>-1.9000000000346517E-4</v>
      </c>
      <c r="P18" s="49">
        <f>'Прил 3'!K26</f>
        <v>0</v>
      </c>
      <c r="Q18" s="49">
        <f>'Прил 3'!L26</f>
        <v>0</v>
      </c>
      <c r="R18" s="49">
        <f>'Прил 3'!M26</f>
        <v>36.549999999999997</v>
      </c>
      <c r="S18" s="49">
        <f>'Прил 3'!N26</f>
        <v>36.536000000000001</v>
      </c>
      <c r="T18" s="49">
        <f>'Прил 3'!O26</f>
        <v>36.549999999999997</v>
      </c>
      <c r="U18" s="49">
        <f>'Прил 3'!P26</f>
        <v>36.536000000000001</v>
      </c>
      <c r="V18" s="49">
        <f>'Прил 3'!Q26</f>
        <v>73.078000000000003</v>
      </c>
      <c r="W18" s="49">
        <f>'Прил 3'!R26</f>
        <v>73.078000000000003</v>
      </c>
      <c r="X18" s="49">
        <f>'Прил 3'!S17</f>
        <v>0</v>
      </c>
      <c r="Y18" s="49">
        <f>'Прил 3'!T26</f>
        <v>102.31</v>
      </c>
      <c r="Z18" s="49">
        <f>'Прил 3'!U26</f>
        <v>102.31</v>
      </c>
      <c r="AA18" s="67"/>
    </row>
    <row r="19" spans="1:27" ht="30" customHeight="1" x14ac:dyDescent="0.25">
      <c r="A19" s="81">
        <v>4</v>
      </c>
      <c r="B19" s="74" t="s">
        <v>43</v>
      </c>
      <c r="C19" s="86" t="s">
        <v>15</v>
      </c>
      <c r="D19" s="33" t="s">
        <v>39</v>
      </c>
      <c r="E19" s="31"/>
      <c r="F19" s="31"/>
      <c r="G19" s="31"/>
      <c r="H19" s="31"/>
      <c r="I19" s="49">
        <f>I21</f>
        <v>1.5</v>
      </c>
      <c r="J19" s="49">
        <f t="shared" ref="J19:Z19" si="5">J21</f>
        <v>1.49438</v>
      </c>
      <c r="K19" s="49">
        <f t="shared" si="5"/>
        <v>2.2000000000000002</v>
      </c>
      <c r="L19" s="49">
        <f t="shared" si="5"/>
        <v>2.2000000000000002</v>
      </c>
      <c r="M19" s="49">
        <f t="shared" si="5"/>
        <v>2.1908000000000003</v>
      </c>
      <c r="N19" s="49">
        <f t="shared" si="5"/>
        <v>2.1908000000000003</v>
      </c>
      <c r="O19" s="49">
        <f t="shared" si="5"/>
        <v>0</v>
      </c>
      <c r="P19" s="49">
        <f t="shared" si="5"/>
        <v>0</v>
      </c>
      <c r="Q19" s="49">
        <f t="shared" si="5"/>
        <v>0</v>
      </c>
      <c r="R19" s="49">
        <f t="shared" si="5"/>
        <v>1.923</v>
      </c>
      <c r="S19" s="49">
        <f t="shared" si="5"/>
        <v>1.923</v>
      </c>
      <c r="T19" s="49">
        <f t="shared" si="5"/>
        <v>3.8460000000000001</v>
      </c>
      <c r="U19" s="49">
        <f t="shared" si="5"/>
        <v>1.923</v>
      </c>
      <c r="V19" s="49">
        <f t="shared" si="5"/>
        <v>3.8460000000000001</v>
      </c>
      <c r="W19" s="49">
        <f t="shared" si="5"/>
        <v>3.8460000000000001</v>
      </c>
      <c r="X19" s="49">
        <f>'Прил 3'!S18</f>
        <v>0</v>
      </c>
      <c r="Y19" s="49">
        <f t="shared" si="5"/>
        <v>5.3849999999999998</v>
      </c>
      <c r="Z19" s="49">
        <f t="shared" si="5"/>
        <v>5.3849999999999998</v>
      </c>
      <c r="AA19" s="67"/>
    </row>
    <row r="20" spans="1:27" ht="35.25" customHeight="1" x14ac:dyDescent="0.25">
      <c r="A20" s="124"/>
      <c r="B20" s="75"/>
      <c r="C20" s="87"/>
      <c r="D20" s="32" t="s">
        <v>40</v>
      </c>
      <c r="E20" s="31"/>
      <c r="F20" s="31"/>
      <c r="G20" s="31"/>
      <c r="H20" s="31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67"/>
    </row>
    <row r="21" spans="1:27" ht="44.25" customHeight="1" x14ac:dyDescent="0.25">
      <c r="A21" s="82"/>
      <c r="B21" s="76"/>
      <c r="C21" s="88"/>
      <c r="D21" s="33" t="str">
        <f>D18</f>
        <v>администрация города Ачинска</v>
      </c>
      <c r="E21" s="31">
        <v>730</v>
      </c>
      <c r="F21" s="31" t="s">
        <v>69</v>
      </c>
      <c r="G21" s="31" t="s">
        <v>51</v>
      </c>
      <c r="H21" s="31">
        <v>244</v>
      </c>
      <c r="I21" s="49">
        <f>'Прил 3'!D35</f>
        <v>1.5</v>
      </c>
      <c r="J21" s="49">
        <f>'Прил 3'!E35</f>
        <v>1.49438</v>
      </c>
      <c r="K21" s="49">
        <f>'Прил 3'!F35</f>
        <v>2.2000000000000002</v>
      </c>
      <c r="L21" s="49">
        <f>'Прил 3'!G35</f>
        <v>2.2000000000000002</v>
      </c>
      <c r="M21" s="49">
        <f>'Прил 3'!H35</f>
        <v>2.1908000000000003</v>
      </c>
      <c r="N21" s="49">
        <f>'Прил 3'!I35</f>
        <v>2.1908000000000003</v>
      </c>
      <c r="O21" s="49">
        <f>N21-M21</f>
        <v>0</v>
      </c>
      <c r="P21" s="49">
        <f>'Прил 3'!K35</f>
        <v>0</v>
      </c>
      <c r="Q21" s="49">
        <f>'Прил 3'!L35</f>
        <v>0</v>
      </c>
      <c r="R21" s="49">
        <f>'Прил 3'!M35</f>
        <v>1.923</v>
      </c>
      <c r="S21" s="49">
        <f>'Прил 3'!N35</f>
        <v>1.923</v>
      </c>
      <c r="T21" s="49">
        <f>'Прил 3'!O35</f>
        <v>3.8460000000000001</v>
      </c>
      <c r="U21" s="49">
        <f>'Прил 3'!P35</f>
        <v>1.923</v>
      </c>
      <c r="V21" s="49">
        <f>'Прил 3'!Q35</f>
        <v>3.8460000000000001</v>
      </c>
      <c r="W21" s="49">
        <f>'Прил 3'!R35</f>
        <v>3.8460000000000001</v>
      </c>
      <c r="X21" s="49">
        <f>'Прил 3'!S20</f>
        <v>0</v>
      </c>
      <c r="Y21" s="49">
        <f>'Прил 3'!T35</f>
        <v>5.3849999999999998</v>
      </c>
      <c r="Z21" s="49">
        <f>'Прил 3'!U35</f>
        <v>5.3849999999999998</v>
      </c>
      <c r="AA21" s="67"/>
    </row>
    <row r="22" spans="1:27" ht="30" x14ac:dyDescent="0.25">
      <c r="A22" s="77">
        <v>5</v>
      </c>
      <c r="B22" s="100" t="s">
        <v>44</v>
      </c>
      <c r="C22" s="85" t="s">
        <v>16</v>
      </c>
      <c r="D22" s="33" t="s">
        <v>39</v>
      </c>
      <c r="E22" s="31"/>
      <c r="F22" s="31"/>
      <c r="G22" s="31"/>
      <c r="H22" s="31"/>
      <c r="I22" s="49">
        <f t="shared" ref="I22:Z22" si="6">I24</f>
        <v>824.88113999999996</v>
      </c>
      <c r="J22" s="49">
        <f t="shared" si="6"/>
        <v>824.9</v>
      </c>
      <c r="K22" s="49">
        <f t="shared" si="6"/>
        <v>317.7</v>
      </c>
      <c r="L22" s="49">
        <f t="shared" si="6"/>
        <v>317.7</v>
      </c>
      <c r="M22" s="49">
        <f t="shared" si="6"/>
        <v>1828.7741299999998</v>
      </c>
      <c r="N22" s="49">
        <f t="shared" si="6"/>
        <v>1828.7741299999998</v>
      </c>
      <c r="O22" s="49">
        <f t="shared" si="6"/>
        <v>0</v>
      </c>
      <c r="P22" s="49">
        <f t="shared" si="6"/>
        <v>0</v>
      </c>
      <c r="Q22" s="49">
        <f t="shared" si="6"/>
        <v>0</v>
      </c>
      <c r="R22" s="49"/>
      <c r="S22" s="49">
        <f t="shared" si="6"/>
        <v>0</v>
      </c>
      <c r="T22" s="49">
        <f t="shared" si="6"/>
        <v>434.49725999999998</v>
      </c>
      <c r="U22" s="49">
        <f t="shared" si="6"/>
        <v>422.80250000000001</v>
      </c>
      <c r="V22" s="49">
        <f t="shared" si="6"/>
        <v>857.41290000000004</v>
      </c>
      <c r="W22" s="49">
        <f t="shared" si="6"/>
        <v>857.41290000000004</v>
      </c>
      <c r="X22" s="49">
        <f>'Прил 3'!S21</f>
        <v>0</v>
      </c>
      <c r="Y22" s="49">
        <f t="shared" si="6"/>
        <v>845.64074000000005</v>
      </c>
      <c r="Z22" s="49">
        <f t="shared" si="6"/>
        <v>845.64074000000005</v>
      </c>
      <c r="AA22" s="33"/>
    </row>
    <row r="23" spans="1:27" x14ac:dyDescent="0.25">
      <c r="A23" s="77"/>
      <c r="B23" s="100"/>
      <c r="C23" s="85"/>
      <c r="D23" s="32" t="s">
        <v>40</v>
      </c>
      <c r="E23" s="31"/>
      <c r="F23" s="31"/>
      <c r="G23" s="31"/>
      <c r="H23" s="31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33"/>
    </row>
    <row r="24" spans="1:27" ht="51" customHeight="1" x14ac:dyDescent="0.25">
      <c r="A24" s="77"/>
      <c r="B24" s="100"/>
      <c r="C24" s="85"/>
      <c r="D24" s="33" t="str">
        <f>D21</f>
        <v>администрация города Ачинска</v>
      </c>
      <c r="E24" s="31">
        <v>730</v>
      </c>
      <c r="F24" s="29" t="s">
        <v>45</v>
      </c>
      <c r="G24" s="31" t="s">
        <v>68</v>
      </c>
      <c r="H24" s="31">
        <v>244</v>
      </c>
      <c r="I24" s="49">
        <f>'Прил 3'!D42</f>
        <v>824.88113999999996</v>
      </c>
      <c r="J24" s="49">
        <f>'Прил 3'!E42</f>
        <v>824.9</v>
      </c>
      <c r="K24" s="49">
        <f>'Прил 3'!F42</f>
        <v>317.7</v>
      </c>
      <c r="L24" s="49">
        <f>'Прил 3'!G42</f>
        <v>317.7</v>
      </c>
      <c r="M24" s="49">
        <f>'Прил 3'!H42</f>
        <v>1828.7741299999998</v>
      </c>
      <c r="N24" s="49">
        <f>'Прил 3'!I42</f>
        <v>1828.7741299999998</v>
      </c>
      <c r="O24" s="49">
        <f>N24-M24</f>
        <v>0</v>
      </c>
      <c r="P24" s="49">
        <f>'Прил 3'!K42</f>
        <v>0</v>
      </c>
      <c r="Q24" s="49">
        <f>'Прил 3'!L42</f>
        <v>0</v>
      </c>
      <c r="R24" s="49">
        <f>'Прил 3'!M42</f>
        <v>0</v>
      </c>
      <c r="S24" s="49">
        <f>'Прил 3'!N42</f>
        <v>0</v>
      </c>
      <c r="T24" s="49">
        <f>'Прил 3'!O42</f>
        <v>434.49725999999998</v>
      </c>
      <c r="U24" s="49">
        <f>'Прил 3'!P42</f>
        <v>422.80250000000001</v>
      </c>
      <c r="V24" s="49">
        <f>'Прил 3'!Q42</f>
        <v>857.41290000000004</v>
      </c>
      <c r="W24" s="49">
        <f>'Прил 3'!R42</f>
        <v>857.41290000000004</v>
      </c>
      <c r="X24" s="49">
        <f>'Прил 3'!S23</f>
        <v>0</v>
      </c>
      <c r="Y24" s="49">
        <f>'Прил 3'!T42</f>
        <v>845.64074000000005</v>
      </c>
      <c r="Z24" s="49">
        <f>'Прил 3'!U42</f>
        <v>845.64074000000005</v>
      </c>
      <c r="AA24" s="33"/>
    </row>
    <row r="25" spans="1:27" ht="36" customHeight="1" x14ac:dyDescent="0.25">
      <c r="B25" s="10"/>
      <c r="C25" s="73"/>
      <c r="D25" s="11"/>
      <c r="E25" s="4"/>
      <c r="F25" s="4"/>
      <c r="G25" s="4"/>
      <c r="H25" s="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0"/>
    </row>
    <row r="28" spans="1:27" s="35" customFormat="1" ht="18.75" x14ac:dyDescent="0.3">
      <c r="B28" s="35" t="str">
        <f>'Прил 1'!B30</f>
        <v>Директор МКУ "Центр обеспечения жизнедеятельности г. Ачинска"</v>
      </c>
      <c r="L28" s="35" t="e">
        <f>#REF!</f>
        <v>#REF!</v>
      </c>
      <c r="O28" s="35" t="s">
        <v>74</v>
      </c>
      <c r="R28" s="35" t="s">
        <v>74</v>
      </c>
      <c r="W28" s="35" t="s">
        <v>74</v>
      </c>
      <c r="AA28" s="17"/>
    </row>
    <row r="31" spans="1:27" s="18" customFormat="1" ht="15.75" x14ac:dyDescent="0.25">
      <c r="B31" s="18" t="s">
        <v>85</v>
      </c>
      <c r="AA31" s="6"/>
    </row>
    <row r="32" spans="1:27" s="18" customFormat="1" ht="15.75" x14ac:dyDescent="0.25">
      <c r="B32" s="18" t="s">
        <v>86</v>
      </c>
      <c r="AA32" s="6"/>
    </row>
    <row r="41" spans="4:27" ht="15.75" x14ac:dyDescent="0.25">
      <c r="D41" s="18"/>
      <c r="AA41" s="30"/>
    </row>
  </sheetData>
  <mergeCells count="36">
    <mergeCell ref="B13:B15"/>
    <mergeCell ref="A13:A15"/>
    <mergeCell ref="A22:A24"/>
    <mergeCell ref="B22:B24"/>
    <mergeCell ref="C22:C24"/>
    <mergeCell ref="C16:C18"/>
    <mergeCell ref="B16:B18"/>
    <mergeCell ref="A16:A18"/>
    <mergeCell ref="C19:C21"/>
    <mergeCell ref="B19:B21"/>
    <mergeCell ref="A19:A21"/>
    <mergeCell ref="C13:C15"/>
    <mergeCell ref="A10:A12"/>
    <mergeCell ref="B3:AA3"/>
    <mergeCell ref="A5:A8"/>
    <mergeCell ref="B5:B8"/>
    <mergeCell ref="C5:C8"/>
    <mergeCell ref="D5:D8"/>
    <mergeCell ref="E5:H5"/>
    <mergeCell ref="I5:Z5"/>
    <mergeCell ref="AA5:AA8"/>
    <mergeCell ref="E6:E8"/>
    <mergeCell ref="F6:F8"/>
    <mergeCell ref="G6:G8"/>
    <mergeCell ref="H6:H8"/>
    <mergeCell ref="B10:B12"/>
    <mergeCell ref="I6:J7"/>
    <mergeCell ref="Y6:Z7"/>
    <mergeCell ref="X6:X8"/>
    <mergeCell ref="C10:C12"/>
    <mergeCell ref="M6:N7"/>
    <mergeCell ref="P7:Q7"/>
    <mergeCell ref="R7:S7"/>
    <mergeCell ref="T7:U7"/>
    <mergeCell ref="P6:W6"/>
    <mergeCell ref="V7:W7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52"/>
  <sheetViews>
    <sheetView tabSelected="1" topLeftCell="A16" zoomScale="64" zoomScaleNormal="64" workbookViewId="0">
      <selection activeCell="I47" sqref="I47"/>
    </sheetView>
  </sheetViews>
  <sheetFormatPr defaultRowHeight="15" x14ac:dyDescent="0.25"/>
  <cols>
    <col min="1" max="1" width="23.42578125" style="30" customWidth="1"/>
    <col min="2" max="2" width="40" style="30" customWidth="1"/>
    <col min="3" max="3" width="27.42578125" style="30" customWidth="1"/>
    <col min="4" max="6" width="13.85546875" style="30" hidden="1" customWidth="1"/>
    <col min="7" max="7" width="18.5703125" style="30" hidden="1" customWidth="1"/>
    <col min="8" max="8" width="16.85546875" style="30" customWidth="1"/>
    <col min="9" max="9" width="13.42578125" style="30" customWidth="1"/>
    <col min="10" max="16" width="13.42578125" style="30" hidden="1" customWidth="1"/>
    <col min="17" max="19" width="13.42578125" style="30" customWidth="1"/>
    <col min="20" max="20" width="15.140625" style="30" customWidth="1"/>
    <col min="21" max="21" width="19.28515625" style="5" customWidth="1"/>
    <col min="22" max="22" width="30.85546875" style="12" customWidth="1"/>
    <col min="23" max="253" width="9.140625" style="30"/>
    <col min="254" max="254" width="23.42578125" style="30" customWidth="1"/>
    <col min="255" max="255" width="40" style="30" customWidth="1"/>
    <col min="256" max="256" width="27.42578125" style="30" customWidth="1"/>
    <col min="257" max="264" width="0" style="30" hidden="1" customWidth="1"/>
    <col min="265" max="266" width="12.5703125" style="30" customWidth="1"/>
    <col min="267" max="267" width="0" style="30" hidden="1" customWidth="1"/>
    <col min="268" max="276" width="12.5703125" style="30" customWidth="1"/>
    <col min="277" max="277" width="11.7109375" style="30" customWidth="1"/>
    <col min="278" max="278" width="24.5703125" style="30" customWidth="1"/>
    <col min="279" max="509" width="9.140625" style="30"/>
    <col min="510" max="510" width="23.42578125" style="30" customWidth="1"/>
    <col min="511" max="511" width="40" style="30" customWidth="1"/>
    <col min="512" max="512" width="27.42578125" style="30" customWidth="1"/>
    <col min="513" max="520" width="0" style="30" hidden="1" customWidth="1"/>
    <col min="521" max="522" width="12.5703125" style="30" customWidth="1"/>
    <col min="523" max="523" width="0" style="30" hidden="1" customWidth="1"/>
    <col min="524" max="532" width="12.5703125" style="30" customWidth="1"/>
    <col min="533" max="533" width="11.7109375" style="30" customWidth="1"/>
    <col min="534" max="534" width="24.5703125" style="30" customWidth="1"/>
    <col min="535" max="765" width="9.140625" style="30"/>
    <col min="766" max="766" width="23.42578125" style="30" customWidth="1"/>
    <col min="767" max="767" width="40" style="30" customWidth="1"/>
    <col min="768" max="768" width="27.42578125" style="30" customWidth="1"/>
    <col min="769" max="776" width="0" style="30" hidden="1" customWidth="1"/>
    <col min="777" max="778" width="12.5703125" style="30" customWidth="1"/>
    <col min="779" max="779" width="0" style="30" hidden="1" customWidth="1"/>
    <col min="780" max="788" width="12.5703125" style="30" customWidth="1"/>
    <col min="789" max="789" width="11.7109375" style="30" customWidth="1"/>
    <col min="790" max="790" width="24.5703125" style="30" customWidth="1"/>
    <col min="791" max="1021" width="9.140625" style="30"/>
    <col min="1022" max="1022" width="23.42578125" style="30" customWidth="1"/>
    <col min="1023" max="1023" width="40" style="30" customWidth="1"/>
    <col min="1024" max="1024" width="27.42578125" style="30" customWidth="1"/>
    <col min="1025" max="1032" width="0" style="30" hidden="1" customWidth="1"/>
    <col min="1033" max="1034" width="12.5703125" style="30" customWidth="1"/>
    <col min="1035" max="1035" width="0" style="30" hidden="1" customWidth="1"/>
    <col min="1036" max="1044" width="12.5703125" style="30" customWidth="1"/>
    <col min="1045" max="1045" width="11.7109375" style="30" customWidth="1"/>
    <col min="1046" max="1046" width="24.5703125" style="30" customWidth="1"/>
    <col min="1047" max="1277" width="9.140625" style="30"/>
    <col min="1278" max="1278" width="23.42578125" style="30" customWidth="1"/>
    <col min="1279" max="1279" width="40" style="30" customWidth="1"/>
    <col min="1280" max="1280" width="27.42578125" style="30" customWidth="1"/>
    <col min="1281" max="1288" width="0" style="30" hidden="1" customWidth="1"/>
    <col min="1289" max="1290" width="12.5703125" style="30" customWidth="1"/>
    <col min="1291" max="1291" width="0" style="30" hidden="1" customWidth="1"/>
    <col min="1292" max="1300" width="12.5703125" style="30" customWidth="1"/>
    <col min="1301" max="1301" width="11.7109375" style="30" customWidth="1"/>
    <col min="1302" max="1302" width="24.5703125" style="30" customWidth="1"/>
    <col min="1303" max="1533" width="9.140625" style="30"/>
    <col min="1534" max="1534" width="23.42578125" style="30" customWidth="1"/>
    <col min="1535" max="1535" width="40" style="30" customWidth="1"/>
    <col min="1536" max="1536" width="27.42578125" style="30" customWidth="1"/>
    <col min="1537" max="1544" width="0" style="30" hidden="1" customWidth="1"/>
    <col min="1545" max="1546" width="12.5703125" style="30" customWidth="1"/>
    <col min="1547" max="1547" width="0" style="30" hidden="1" customWidth="1"/>
    <col min="1548" max="1556" width="12.5703125" style="30" customWidth="1"/>
    <col min="1557" max="1557" width="11.7109375" style="30" customWidth="1"/>
    <col min="1558" max="1558" width="24.5703125" style="30" customWidth="1"/>
    <col min="1559" max="1789" width="9.140625" style="30"/>
    <col min="1790" max="1790" width="23.42578125" style="30" customWidth="1"/>
    <col min="1791" max="1791" width="40" style="30" customWidth="1"/>
    <col min="1792" max="1792" width="27.42578125" style="30" customWidth="1"/>
    <col min="1793" max="1800" width="0" style="30" hidden="1" customWidth="1"/>
    <col min="1801" max="1802" width="12.5703125" style="30" customWidth="1"/>
    <col min="1803" max="1803" width="0" style="30" hidden="1" customWidth="1"/>
    <col min="1804" max="1812" width="12.5703125" style="30" customWidth="1"/>
    <col min="1813" max="1813" width="11.7109375" style="30" customWidth="1"/>
    <col min="1814" max="1814" width="24.5703125" style="30" customWidth="1"/>
    <col min="1815" max="2045" width="9.140625" style="30"/>
    <col min="2046" max="2046" width="23.42578125" style="30" customWidth="1"/>
    <col min="2047" max="2047" width="40" style="30" customWidth="1"/>
    <col min="2048" max="2048" width="27.42578125" style="30" customWidth="1"/>
    <col min="2049" max="2056" width="0" style="30" hidden="1" customWidth="1"/>
    <col min="2057" max="2058" width="12.5703125" style="30" customWidth="1"/>
    <col min="2059" max="2059" width="0" style="30" hidden="1" customWidth="1"/>
    <col min="2060" max="2068" width="12.5703125" style="30" customWidth="1"/>
    <col min="2069" max="2069" width="11.7109375" style="30" customWidth="1"/>
    <col min="2070" max="2070" width="24.5703125" style="30" customWidth="1"/>
    <col min="2071" max="2301" width="9.140625" style="30"/>
    <col min="2302" max="2302" width="23.42578125" style="30" customWidth="1"/>
    <col min="2303" max="2303" width="40" style="30" customWidth="1"/>
    <col min="2304" max="2304" width="27.42578125" style="30" customWidth="1"/>
    <col min="2305" max="2312" width="0" style="30" hidden="1" customWidth="1"/>
    <col min="2313" max="2314" width="12.5703125" style="30" customWidth="1"/>
    <col min="2315" max="2315" width="0" style="30" hidden="1" customWidth="1"/>
    <col min="2316" max="2324" width="12.5703125" style="30" customWidth="1"/>
    <col min="2325" max="2325" width="11.7109375" style="30" customWidth="1"/>
    <col min="2326" max="2326" width="24.5703125" style="30" customWidth="1"/>
    <col min="2327" max="2557" width="9.140625" style="30"/>
    <col min="2558" max="2558" width="23.42578125" style="30" customWidth="1"/>
    <col min="2559" max="2559" width="40" style="30" customWidth="1"/>
    <col min="2560" max="2560" width="27.42578125" style="30" customWidth="1"/>
    <col min="2561" max="2568" width="0" style="30" hidden="1" customWidth="1"/>
    <col min="2569" max="2570" width="12.5703125" style="30" customWidth="1"/>
    <col min="2571" max="2571" width="0" style="30" hidden="1" customWidth="1"/>
    <col min="2572" max="2580" width="12.5703125" style="30" customWidth="1"/>
    <col min="2581" max="2581" width="11.7109375" style="30" customWidth="1"/>
    <col min="2582" max="2582" width="24.5703125" style="30" customWidth="1"/>
    <col min="2583" max="2813" width="9.140625" style="30"/>
    <col min="2814" max="2814" width="23.42578125" style="30" customWidth="1"/>
    <col min="2815" max="2815" width="40" style="30" customWidth="1"/>
    <col min="2816" max="2816" width="27.42578125" style="30" customWidth="1"/>
    <col min="2817" max="2824" width="0" style="30" hidden="1" customWidth="1"/>
    <col min="2825" max="2826" width="12.5703125" style="30" customWidth="1"/>
    <col min="2827" max="2827" width="0" style="30" hidden="1" customWidth="1"/>
    <col min="2828" max="2836" width="12.5703125" style="30" customWidth="1"/>
    <col min="2837" max="2837" width="11.7109375" style="30" customWidth="1"/>
    <col min="2838" max="2838" width="24.5703125" style="30" customWidth="1"/>
    <col min="2839" max="3069" width="9.140625" style="30"/>
    <col min="3070" max="3070" width="23.42578125" style="30" customWidth="1"/>
    <col min="3071" max="3071" width="40" style="30" customWidth="1"/>
    <col min="3072" max="3072" width="27.42578125" style="30" customWidth="1"/>
    <col min="3073" max="3080" width="0" style="30" hidden="1" customWidth="1"/>
    <col min="3081" max="3082" width="12.5703125" style="30" customWidth="1"/>
    <col min="3083" max="3083" width="0" style="30" hidden="1" customWidth="1"/>
    <col min="3084" max="3092" width="12.5703125" style="30" customWidth="1"/>
    <col min="3093" max="3093" width="11.7109375" style="30" customWidth="1"/>
    <col min="3094" max="3094" width="24.5703125" style="30" customWidth="1"/>
    <col min="3095" max="3325" width="9.140625" style="30"/>
    <col min="3326" max="3326" width="23.42578125" style="30" customWidth="1"/>
    <col min="3327" max="3327" width="40" style="30" customWidth="1"/>
    <col min="3328" max="3328" width="27.42578125" style="30" customWidth="1"/>
    <col min="3329" max="3336" width="0" style="30" hidden="1" customWidth="1"/>
    <col min="3337" max="3338" width="12.5703125" style="30" customWidth="1"/>
    <col min="3339" max="3339" width="0" style="30" hidden="1" customWidth="1"/>
    <col min="3340" max="3348" width="12.5703125" style="30" customWidth="1"/>
    <col min="3349" max="3349" width="11.7109375" style="30" customWidth="1"/>
    <col min="3350" max="3350" width="24.5703125" style="30" customWidth="1"/>
    <col min="3351" max="3581" width="9.140625" style="30"/>
    <col min="3582" max="3582" width="23.42578125" style="30" customWidth="1"/>
    <col min="3583" max="3583" width="40" style="30" customWidth="1"/>
    <col min="3584" max="3584" width="27.42578125" style="30" customWidth="1"/>
    <col min="3585" max="3592" width="0" style="30" hidden="1" customWidth="1"/>
    <col min="3593" max="3594" width="12.5703125" style="30" customWidth="1"/>
    <col min="3595" max="3595" width="0" style="30" hidden="1" customWidth="1"/>
    <col min="3596" max="3604" width="12.5703125" style="30" customWidth="1"/>
    <col min="3605" max="3605" width="11.7109375" style="30" customWidth="1"/>
    <col min="3606" max="3606" width="24.5703125" style="30" customWidth="1"/>
    <col min="3607" max="3837" width="9.140625" style="30"/>
    <col min="3838" max="3838" width="23.42578125" style="30" customWidth="1"/>
    <col min="3839" max="3839" width="40" style="30" customWidth="1"/>
    <col min="3840" max="3840" width="27.42578125" style="30" customWidth="1"/>
    <col min="3841" max="3848" width="0" style="30" hidden="1" customWidth="1"/>
    <col min="3849" max="3850" width="12.5703125" style="30" customWidth="1"/>
    <col min="3851" max="3851" width="0" style="30" hidden="1" customWidth="1"/>
    <col min="3852" max="3860" width="12.5703125" style="30" customWidth="1"/>
    <col min="3861" max="3861" width="11.7109375" style="30" customWidth="1"/>
    <col min="3862" max="3862" width="24.5703125" style="30" customWidth="1"/>
    <col min="3863" max="4093" width="9.140625" style="30"/>
    <col min="4094" max="4094" width="23.42578125" style="30" customWidth="1"/>
    <col min="4095" max="4095" width="40" style="30" customWidth="1"/>
    <col min="4096" max="4096" width="27.42578125" style="30" customWidth="1"/>
    <col min="4097" max="4104" width="0" style="30" hidden="1" customWidth="1"/>
    <col min="4105" max="4106" width="12.5703125" style="30" customWidth="1"/>
    <col min="4107" max="4107" width="0" style="30" hidden="1" customWidth="1"/>
    <col min="4108" max="4116" width="12.5703125" style="30" customWidth="1"/>
    <col min="4117" max="4117" width="11.7109375" style="30" customWidth="1"/>
    <col min="4118" max="4118" width="24.5703125" style="30" customWidth="1"/>
    <col min="4119" max="4349" width="9.140625" style="30"/>
    <col min="4350" max="4350" width="23.42578125" style="30" customWidth="1"/>
    <col min="4351" max="4351" width="40" style="30" customWidth="1"/>
    <col min="4352" max="4352" width="27.42578125" style="30" customWidth="1"/>
    <col min="4353" max="4360" width="0" style="30" hidden="1" customWidth="1"/>
    <col min="4361" max="4362" width="12.5703125" style="30" customWidth="1"/>
    <col min="4363" max="4363" width="0" style="30" hidden="1" customWidth="1"/>
    <col min="4364" max="4372" width="12.5703125" style="30" customWidth="1"/>
    <col min="4373" max="4373" width="11.7109375" style="30" customWidth="1"/>
    <col min="4374" max="4374" width="24.5703125" style="30" customWidth="1"/>
    <col min="4375" max="4605" width="9.140625" style="30"/>
    <col min="4606" max="4606" width="23.42578125" style="30" customWidth="1"/>
    <col min="4607" max="4607" width="40" style="30" customWidth="1"/>
    <col min="4608" max="4608" width="27.42578125" style="30" customWidth="1"/>
    <col min="4609" max="4616" width="0" style="30" hidden="1" customWidth="1"/>
    <col min="4617" max="4618" width="12.5703125" style="30" customWidth="1"/>
    <col min="4619" max="4619" width="0" style="30" hidden="1" customWidth="1"/>
    <col min="4620" max="4628" width="12.5703125" style="30" customWidth="1"/>
    <col min="4629" max="4629" width="11.7109375" style="30" customWidth="1"/>
    <col min="4630" max="4630" width="24.5703125" style="30" customWidth="1"/>
    <col min="4631" max="4861" width="9.140625" style="30"/>
    <col min="4862" max="4862" width="23.42578125" style="30" customWidth="1"/>
    <col min="4863" max="4863" width="40" style="30" customWidth="1"/>
    <col min="4864" max="4864" width="27.42578125" style="30" customWidth="1"/>
    <col min="4865" max="4872" width="0" style="30" hidden="1" customWidth="1"/>
    <col min="4873" max="4874" width="12.5703125" style="30" customWidth="1"/>
    <col min="4875" max="4875" width="0" style="30" hidden="1" customWidth="1"/>
    <col min="4876" max="4884" width="12.5703125" style="30" customWidth="1"/>
    <col min="4885" max="4885" width="11.7109375" style="30" customWidth="1"/>
    <col min="4886" max="4886" width="24.5703125" style="30" customWidth="1"/>
    <col min="4887" max="5117" width="9.140625" style="30"/>
    <col min="5118" max="5118" width="23.42578125" style="30" customWidth="1"/>
    <col min="5119" max="5119" width="40" style="30" customWidth="1"/>
    <col min="5120" max="5120" width="27.42578125" style="30" customWidth="1"/>
    <col min="5121" max="5128" width="0" style="30" hidden="1" customWidth="1"/>
    <col min="5129" max="5130" width="12.5703125" style="30" customWidth="1"/>
    <col min="5131" max="5131" width="0" style="30" hidden="1" customWidth="1"/>
    <col min="5132" max="5140" width="12.5703125" style="30" customWidth="1"/>
    <col min="5141" max="5141" width="11.7109375" style="30" customWidth="1"/>
    <col min="5142" max="5142" width="24.5703125" style="30" customWidth="1"/>
    <col min="5143" max="5373" width="9.140625" style="30"/>
    <col min="5374" max="5374" width="23.42578125" style="30" customWidth="1"/>
    <col min="5375" max="5375" width="40" style="30" customWidth="1"/>
    <col min="5376" max="5376" width="27.42578125" style="30" customWidth="1"/>
    <col min="5377" max="5384" width="0" style="30" hidden="1" customWidth="1"/>
    <col min="5385" max="5386" width="12.5703125" style="30" customWidth="1"/>
    <col min="5387" max="5387" width="0" style="30" hidden="1" customWidth="1"/>
    <col min="5388" max="5396" width="12.5703125" style="30" customWidth="1"/>
    <col min="5397" max="5397" width="11.7109375" style="30" customWidth="1"/>
    <col min="5398" max="5398" width="24.5703125" style="30" customWidth="1"/>
    <col min="5399" max="5629" width="9.140625" style="30"/>
    <col min="5630" max="5630" width="23.42578125" style="30" customWidth="1"/>
    <col min="5631" max="5631" width="40" style="30" customWidth="1"/>
    <col min="5632" max="5632" width="27.42578125" style="30" customWidth="1"/>
    <col min="5633" max="5640" width="0" style="30" hidden="1" customWidth="1"/>
    <col min="5641" max="5642" width="12.5703125" style="30" customWidth="1"/>
    <col min="5643" max="5643" width="0" style="30" hidden="1" customWidth="1"/>
    <col min="5644" max="5652" width="12.5703125" style="30" customWidth="1"/>
    <col min="5653" max="5653" width="11.7109375" style="30" customWidth="1"/>
    <col min="5654" max="5654" width="24.5703125" style="30" customWidth="1"/>
    <col min="5655" max="5885" width="9.140625" style="30"/>
    <col min="5886" max="5886" width="23.42578125" style="30" customWidth="1"/>
    <col min="5887" max="5887" width="40" style="30" customWidth="1"/>
    <col min="5888" max="5888" width="27.42578125" style="30" customWidth="1"/>
    <col min="5889" max="5896" width="0" style="30" hidden="1" customWidth="1"/>
    <col min="5897" max="5898" width="12.5703125" style="30" customWidth="1"/>
    <col min="5899" max="5899" width="0" style="30" hidden="1" customWidth="1"/>
    <col min="5900" max="5908" width="12.5703125" style="30" customWidth="1"/>
    <col min="5909" max="5909" width="11.7109375" style="30" customWidth="1"/>
    <col min="5910" max="5910" width="24.5703125" style="30" customWidth="1"/>
    <col min="5911" max="6141" width="9.140625" style="30"/>
    <col min="6142" max="6142" width="23.42578125" style="30" customWidth="1"/>
    <col min="6143" max="6143" width="40" style="30" customWidth="1"/>
    <col min="6144" max="6144" width="27.42578125" style="30" customWidth="1"/>
    <col min="6145" max="6152" width="0" style="30" hidden="1" customWidth="1"/>
    <col min="6153" max="6154" width="12.5703125" style="30" customWidth="1"/>
    <col min="6155" max="6155" width="0" style="30" hidden="1" customWidth="1"/>
    <col min="6156" max="6164" width="12.5703125" style="30" customWidth="1"/>
    <col min="6165" max="6165" width="11.7109375" style="30" customWidth="1"/>
    <col min="6166" max="6166" width="24.5703125" style="30" customWidth="1"/>
    <col min="6167" max="6397" width="9.140625" style="30"/>
    <col min="6398" max="6398" width="23.42578125" style="30" customWidth="1"/>
    <col min="6399" max="6399" width="40" style="30" customWidth="1"/>
    <col min="6400" max="6400" width="27.42578125" style="30" customWidth="1"/>
    <col min="6401" max="6408" width="0" style="30" hidden="1" customWidth="1"/>
    <col min="6409" max="6410" width="12.5703125" style="30" customWidth="1"/>
    <col min="6411" max="6411" width="0" style="30" hidden="1" customWidth="1"/>
    <col min="6412" max="6420" width="12.5703125" style="30" customWidth="1"/>
    <col min="6421" max="6421" width="11.7109375" style="30" customWidth="1"/>
    <col min="6422" max="6422" width="24.5703125" style="30" customWidth="1"/>
    <col min="6423" max="6653" width="9.140625" style="30"/>
    <col min="6654" max="6654" width="23.42578125" style="30" customWidth="1"/>
    <col min="6655" max="6655" width="40" style="30" customWidth="1"/>
    <col min="6656" max="6656" width="27.42578125" style="30" customWidth="1"/>
    <col min="6657" max="6664" width="0" style="30" hidden="1" customWidth="1"/>
    <col min="6665" max="6666" width="12.5703125" style="30" customWidth="1"/>
    <col min="6667" max="6667" width="0" style="30" hidden="1" customWidth="1"/>
    <col min="6668" max="6676" width="12.5703125" style="30" customWidth="1"/>
    <col min="6677" max="6677" width="11.7109375" style="30" customWidth="1"/>
    <col min="6678" max="6678" width="24.5703125" style="30" customWidth="1"/>
    <col min="6679" max="6909" width="9.140625" style="30"/>
    <col min="6910" max="6910" width="23.42578125" style="30" customWidth="1"/>
    <col min="6911" max="6911" width="40" style="30" customWidth="1"/>
    <col min="6912" max="6912" width="27.42578125" style="30" customWidth="1"/>
    <col min="6913" max="6920" width="0" style="30" hidden="1" customWidth="1"/>
    <col min="6921" max="6922" width="12.5703125" style="30" customWidth="1"/>
    <col min="6923" max="6923" width="0" style="30" hidden="1" customWidth="1"/>
    <col min="6924" max="6932" width="12.5703125" style="30" customWidth="1"/>
    <col min="6933" max="6933" width="11.7109375" style="30" customWidth="1"/>
    <col min="6934" max="6934" width="24.5703125" style="30" customWidth="1"/>
    <col min="6935" max="7165" width="9.140625" style="30"/>
    <col min="7166" max="7166" width="23.42578125" style="30" customWidth="1"/>
    <col min="7167" max="7167" width="40" style="30" customWidth="1"/>
    <col min="7168" max="7168" width="27.42578125" style="30" customWidth="1"/>
    <col min="7169" max="7176" width="0" style="30" hidden="1" customWidth="1"/>
    <col min="7177" max="7178" width="12.5703125" style="30" customWidth="1"/>
    <col min="7179" max="7179" width="0" style="30" hidden="1" customWidth="1"/>
    <col min="7180" max="7188" width="12.5703125" style="30" customWidth="1"/>
    <col min="7189" max="7189" width="11.7109375" style="30" customWidth="1"/>
    <col min="7190" max="7190" width="24.5703125" style="30" customWidth="1"/>
    <col min="7191" max="7421" width="9.140625" style="30"/>
    <col min="7422" max="7422" width="23.42578125" style="30" customWidth="1"/>
    <col min="7423" max="7423" width="40" style="30" customWidth="1"/>
    <col min="7424" max="7424" width="27.42578125" style="30" customWidth="1"/>
    <col min="7425" max="7432" width="0" style="30" hidden="1" customWidth="1"/>
    <col min="7433" max="7434" width="12.5703125" style="30" customWidth="1"/>
    <col min="7435" max="7435" width="0" style="30" hidden="1" customWidth="1"/>
    <col min="7436" max="7444" width="12.5703125" style="30" customWidth="1"/>
    <col min="7445" max="7445" width="11.7109375" style="30" customWidth="1"/>
    <col min="7446" max="7446" width="24.5703125" style="30" customWidth="1"/>
    <col min="7447" max="7677" width="9.140625" style="30"/>
    <col min="7678" max="7678" width="23.42578125" style="30" customWidth="1"/>
    <col min="7679" max="7679" width="40" style="30" customWidth="1"/>
    <col min="7680" max="7680" width="27.42578125" style="30" customWidth="1"/>
    <col min="7681" max="7688" width="0" style="30" hidden="1" customWidth="1"/>
    <col min="7689" max="7690" width="12.5703125" style="30" customWidth="1"/>
    <col min="7691" max="7691" width="0" style="30" hidden="1" customWidth="1"/>
    <col min="7692" max="7700" width="12.5703125" style="30" customWidth="1"/>
    <col min="7701" max="7701" width="11.7109375" style="30" customWidth="1"/>
    <col min="7702" max="7702" width="24.5703125" style="30" customWidth="1"/>
    <col min="7703" max="7933" width="9.140625" style="30"/>
    <col min="7934" max="7934" width="23.42578125" style="30" customWidth="1"/>
    <col min="7935" max="7935" width="40" style="30" customWidth="1"/>
    <col min="7936" max="7936" width="27.42578125" style="30" customWidth="1"/>
    <col min="7937" max="7944" width="0" style="30" hidden="1" customWidth="1"/>
    <col min="7945" max="7946" width="12.5703125" style="30" customWidth="1"/>
    <col min="7947" max="7947" width="0" style="30" hidden="1" customWidth="1"/>
    <col min="7948" max="7956" width="12.5703125" style="30" customWidth="1"/>
    <col min="7957" max="7957" width="11.7109375" style="30" customWidth="1"/>
    <col min="7958" max="7958" width="24.5703125" style="30" customWidth="1"/>
    <col min="7959" max="8189" width="9.140625" style="30"/>
    <col min="8190" max="8190" width="23.42578125" style="30" customWidth="1"/>
    <col min="8191" max="8191" width="40" style="30" customWidth="1"/>
    <col min="8192" max="8192" width="27.42578125" style="30" customWidth="1"/>
    <col min="8193" max="8200" width="0" style="30" hidden="1" customWidth="1"/>
    <col min="8201" max="8202" width="12.5703125" style="30" customWidth="1"/>
    <col min="8203" max="8203" width="0" style="30" hidden="1" customWidth="1"/>
    <col min="8204" max="8212" width="12.5703125" style="30" customWidth="1"/>
    <col min="8213" max="8213" width="11.7109375" style="30" customWidth="1"/>
    <col min="8214" max="8214" width="24.5703125" style="30" customWidth="1"/>
    <col min="8215" max="8445" width="9.140625" style="30"/>
    <col min="8446" max="8446" width="23.42578125" style="30" customWidth="1"/>
    <col min="8447" max="8447" width="40" style="30" customWidth="1"/>
    <col min="8448" max="8448" width="27.42578125" style="30" customWidth="1"/>
    <col min="8449" max="8456" width="0" style="30" hidden="1" customWidth="1"/>
    <col min="8457" max="8458" width="12.5703125" style="30" customWidth="1"/>
    <col min="8459" max="8459" width="0" style="30" hidden="1" customWidth="1"/>
    <col min="8460" max="8468" width="12.5703125" style="30" customWidth="1"/>
    <col min="8469" max="8469" width="11.7109375" style="30" customWidth="1"/>
    <col min="8470" max="8470" width="24.5703125" style="30" customWidth="1"/>
    <col min="8471" max="8701" width="9.140625" style="30"/>
    <col min="8702" max="8702" width="23.42578125" style="30" customWidth="1"/>
    <col min="8703" max="8703" width="40" style="30" customWidth="1"/>
    <col min="8704" max="8704" width="27.42578125" style="30" customWidth="1"/>
    <col min="8705" max="8712" width="0" style="30" hidden="1" customWidth="1"/>
    <col min="8713" max="8714" width="12.5703125" style="30" customWidth="1"/>
    <col min="8715" max="8715" width="0" style="30" hidden="1" customWidth="1"/>
    <col min="8716" max="8724" width="12.5703125" style="30" customWidth="1"/>
    <col min="8725" max="8725" width="11.7109375" style="30" customWidth="1"/>
    <col min="8726" max="8726" width="24.5703125" style="30" customWidth="1"/>
    <col min="8727" max="8957" width="9.140625" style="30"/>
    <col min="8958" max="8958" width="23.42578125" style="30" customWidth="1"/>
    <col min="8959" max="8959" width="40" style="30" customWidth="1"/>
    <col min="8960" max="8960" width="27.42578125" style="30" customWidth="1"/>
    <col min="8961" max="8968" width="0" style="30" hidden="1" customWidth="1"/>
    <col min="8969" max="8970" width="12.5703125" style="30" customWidth="1"/>
    <col min="8971" max="8971" width="0" style="30" hidden="1" customWidth="1"/>
    <col min="8972" max="8980" width="12.5703125" style="30" customWidth="1"/>
    <col min="8981" max="8981" width="11.7109375" style="30" customWidth="1"/>
    <col min="8982" max="8982" width="24.5703125" style="30" customWidth="1"/>
    <col min="8983" max="9213" width="9.140625" style="30"/>
    <col min="9214" max="9214" width="23.42578125" style="30" customWidth="1"/>
    <col min="9215" max="9215" width="40" style="30" customWidth="1"/>
    <col min="9216" max="9216" width="27.42578125" style="30" customWidth="1"/>
    <col min="9217" max="9224" width="0" style="30" hidden="1" customWidth="1"/>
    <col min="9225" max="9226" width="12.5703125" style="30" customWidth="1"/>
    <col min="9227" max="9227" width="0" style="30" hidden="1" customWidth="1"/>
    <col min="9228" max="9236" width="12.5703125" style="30" customWidth="1"/>
    <col min="9237" max="9237" width="11.7109375" style="30" customWidth="1"/>
    <col min="9238" max="9238" width="24.5703125" style="30" customWidth="1"/>
    <col min="9239" max="9469" width="9.140625" style="30"/>
    <col min="9470" max="9470" width="23.42578125" style="30" customWidth="1"/>
    <col min="9471" max="9471" width="40" style="30" customWidth="1"/>
    <col min="9472" max="9472" width="27.42578125" style="30" customWidth="1"/>
    <col min="9473" max="9480" width="0" style="30" hidden="1" customWidth="1"/>
    <col min="9481" max="9482" width="12.5703125" style="30" customWidth="1"/>
    <col min="9483" max="9483" width="0" style="30" hidden="1" customWidth="1"/>
    <col min="9484" max="9492" width="12.5703125" style="30" customWidth="1"/>
    <col min="9493" max="9493" width="11.7109375" style="30" customWidth="1"/>
    <col min="9494" max="9494" width="24.5703125" style="30" customWidth="1"/>
    <col min="9495" max="9725" width="9.140625" style="30"/>
    <col min="9726" max="9726" width="23.42578125" style="30" customWidth="1"/>
    <col min="9727" max="9727" width="40" style="30" customWidth="1"/>
    <col min="9728" max="9728" width="27.42578125" style="30" customWidth="1"/>
    <col min="9729" max="9736" width="0" style="30" hidden="1" customWidth="1"/>
    <col min="9737" max="9738" width="12.5703125" style="30" customWidth="1"/>
    <col min="9739" max="9739" width="0" style="30" hidden="1" customWidth="1"/>
    <col min="9740" max="9748" width="12.5703125" style="30" customWidth="1"/>
    <col min="9749" max="9749" width="11.7109375" style="30" customWidth="1"/>
    <col min="9750" max="9750" width="24.5703125" style="30" customWidth="1"/>
    <col min="9751" max="9981" width="9.140625" style="30"/>
    <col min="9982" max="9982" width="23.42578125" style="30" customWidth="1"/>
    <col min="9983" max="9983" width="40" style="30" customWidth="1"/>
    <col min="9984" max="9984" width="27.42578125" style="30" customWidth="1"/>
    <col min="9985" max="9992" width="0" style="30" hidden="1" customWidth="1"/>
    <col min="9993" max="9994" width="12.5703125" style="30" customWidth="1"/>
    <col min="9995" max="9995" width="0" style="30" hidden="1" customWidth="1"/>
    <col min="9996" max="10004" width="12.5703125" style="30" customWidth="1"/>
    <col min="10005" max="10005" width="11.7109375" style="30" customWidth="1"/>
    <col min="10006" max="10006" width="24.5703125" style="30" customWidth="1"/>
    <col min="10007" max="10237" width="9.140625" style="30"/>
    <col min="10238" max="10238" width="23.42578125" style="30" customWidth="1"/>
    <col min="10239" max="10239" width="40" style="30" customWidth="1"/>
    <col min="10240" max="10240" width="27.42578125" style="30" customWidth="1"/>
    <col min="10241" max="10248" width="0" style="30" hidden="1" customWidth="1"/>
    <col min="10249" max="10250" width="12.5703125" style="30" customWidth="1"/>
    <col min="10251" max="10251" width="0" style="30" hidden="1" customWidth="1"/>
    <col min="10252" max="10260" width="12.5703125" style="30" customWidth="1"/>
    <col min="10261" max="10261" width="11.7109375" style="30" customWidth="1"/>
    <col min="10262" max="10262" width="24.5703125" style="30" customWidth="1"/>
    <col min="10263" max="10493" width="9.140625" style="30"/>
    <col min="10494" max="10494" width="23.42578125" style="30" customWidth="1"/>
    <col min="10495" max="10495" width="40" style="30" customWidth="1"/>
    <col min="10496" max="10496" width="27.42578125" style="30" customWidth="1"/>
    <col min="10497" max="10504" width="0" style="30" hidden="1" customWidth="1"/>
    <col min="10505" max="10506" width="12.5703125" style="30" customWidth="1"/>
    <col min="10507" max="10507" width="0" style="30" hidden="1" customWidth="1"/>
    <col min="10508" max="10516" width="12.5703125" style="30" customWidth="1"/>
    <col min="10517" max="10517" width="11.7109375" style="30" customWidth="1"/>
    <col min="10518" max="10518" width="24.5703125" style="30" customWidth="1"/>
    <col min="10519" max="10749" width="9.140625" style="30"/>
    <col min="10750" max="10750" width="23.42578125" style="30" customWidth="1"/>
    <col min="10751" max="10751" width="40" style="30" customWidth="1"/>
    <col min="10752" max="10752" width="27.42578125" style="30" customWidth="1"/>
    <col min="10753" max="10760" width="0" style="30" hidden="1" customWidth="1"/>
    <col min="10761" max="10762" width="12.5703125" style="30" customWidth="1"/>
    <col min="10763" max="10763" width="0" style="30" hidden="1" customWidth="1"/>
    <col min="10764" max="10772" width="12.5703125" style="30" customWidth="1"/>
    <col min="10773" max="10773" width="11.7109375" style="30" customWidth="1"/>
    <col min="10774" max="10774" width="24.5703125" style="30" customWidth="1"/>
    <col min="10775" max="11005" width="9.140625" style="30"/>
    <col min="11006" max="11006" width="23.42578125" style="30" customWidth="1"/>
    <col min="11007" max="11007" width="40" style="30" customWidth="1"/>
    <col min="11008" max="11008" width="27.42578125" style="30" customWidth="1"/>
    <col min="11009" max="11016" width="0" style="30" hidden="1" customWidth="1"/>
    <col min="11017" max="11018" width="12.5703125" style="30" customWidth="1"/>
    <col min="11019" max="11019" width="0" style="30" hidden="1" customWidth="1"/>
    <col min="11020" max="11028" width="12.5703125" style="30" customWidth="1"/>
    <col min="11029" max="11029" width="11.7109375" style="30" customWidth="1"/>
    <col min="11030" max="11030" width="24.5703125" style="30" customWidth="1"/>
    <col min="11031" max="11261" width="9.140625" style="30"/>
    <col min="11262" max="11262" width="23.42578125" style="30" customWidth="1"/>
    <col min="11263" max="11263" width="40" style="30" customWidth="1"/>
    <col min="11264" max="11264" width="27.42578125" style="30" customWidth="1"/>
    <col min="11265" max="11272" width="0" style="30" hidden="1" customWidth="1"/>
    <col min="11273" max="11274" width="12.5703125" style="30" customWidth="1"/>
    <col min="11275" max="11275" width="0" style="30" hidden="1" customWidth="1"/>
    <col min="11276" max="11284" width="12.5703125" style="30" customWidth="1"/>
    <col min="11285" max="11285" width="11.7109375" style="30" customWidth="1"/>
    <col min="11286" max="11286" width="24.5703125" style="30" customWidth="1"/>
    <col min="11287" max="11517" width="9.140625" style="30"/>
    <col min="11518" max="11518" width="23.42578125" style="30" customWidth="1"/>
    <col min="11519" max="11519" width="40" style="30" customWidth="1"/>
    <col min="11520" max="11520" width="27.42578125" style="30" customWidth="1"/>
    <col min="11521" max="11528" width="0" style="30" hidden="1" customWidth="1"/>
    <col min="11529" max="11530" width="12.5703125" style="30" customWidth="1"/>
    <col min="11531" max="11531" width="0" style="30" hidden="1" customWidth="1"/>
    <col min="11532" max="11540" width="12.5703125" style="30" customWidth="1"/>
    <col min="11541" max="11541" width="11.7109375" style="30" customWidth="1"/>
    <col min="11542" max="11542" width="24.5703125" style="30" customWidth="1"/>
    <col min="11543" max="11773" width="9.140625" style="30"/>
    <col min="11774" max="11774" width="23.42578125" style="30" customWidth="1"/>
    <col min="11775" max="11775" width="40" style="30" customWidth="1"/>
    <col min="11776" max="11776" width="27.42578125" style="30" customWidth="1"/>
    <col min="11777" max="11784" width="0" style="30" hidden="1" customWidth="1"/>
    <col min="11785" max="11786" width="12.5703125" style="30" customWidth="1"/>
    <col min="11787" max="11787" width="0" style="30" hidden="1" customWidth="1"/>
    <col min="11788" max="11796" width="12.5703125" style="30" customWidth="1"/>
    <col min="11797" max="11797" width="11.7109375" style="30" customWidth="1"/>
    <col min="11798" max="11798" width="24.5703125" style="30" customWidth="1"/>
    <col min="11799" max="12029" width="9.140625" style="30"/>
    <col min="12030" max="12030" width="23.42578125" style="30" customWidth="1"/>
    <col min="12031" max="12031" width="40" style="30" customWidth="1"/>
    <col min="12032" max="12032" width="27.42578125" style="30" customWidth="1"/>
    <col min="12033" max="12040" width="0" style="30" hidden="1" customWidth="1"/>
    <col min="12041" max="12042" width="12.5703125" style="30" customWidth="1"/>
    <col min="12043" max="12043" width="0" style="30" hidden="1" customWidth="1"/>
    <col min="12044" max="12052" width="12.5703125" style="30" customWidth="1"/>
    <col min="12053" max="12053" width="11.7109375" style="30" customWidth="1"/>
    <col min="12054" max="12054" width="24.5703125" style="30" customWidth="1"/>
    <col min="12055" max="12285" width="9.140625" style="30"/>
    <col min="12286" max="12286" width="23.42578125" style="30" customWidth="1"/>
    <col min="12287" max="12287" width="40" style="30" customWidth="1"/>
    <col min="12288" max="12288" width="27.42578125" style="30" customWidth="1"/>
    <col min="12289" max="12296" width="0" style="30" hidden="1" customWidth="1"/>
    <col min="12297" max="12298" width="12.5703125" style="30" customWidth="1"/>
    <col min="12299" max="12299" width="0" style="30" hidden="1" customWidth="1"/>
    <col min="12300" max="12308" width="12.5703125" style="30" customWidth="1"/>
    <col min="12309" max="12309" width="11.7109375" style="30" customWidth="1"/>
    <col min="12310" max="12310" width="24.5703125" style="30" customWidth="1"/>
    <col min="12311" max="12541" width="9.140625" style="30"/>
    <col min="12542" max="12542" width="23.42578125" style="30" customWidth="1"/>
    <col min="12543" max="12543" width="40" style="30" customWidth="1"/>
    <col min="12544" max="12544" width="27.42578125" style="30" customWidth="1"/>
    <col min="12545" max="12552" width="0" style="30" hidden="1" customWidth="1"/>
    <col min="12553" max="12554" width="12.5703125" style="30" customWidth="1"/>
    <col min="12555" max="12555" width="0" style="30" hidden="1" customWidth="1"/>
    <col min="12556" max="12564" width="12.5703125" style="30" customWidth="1"/>
    <col min="12565" max="12565" width="11.7109375" style="30" customWidth="1"/>
    <col min="12566" max="12566" width="24.5703125" style="30" customWidth="1"/>
    <col min="12567" max="12797" width="9.140625" style="30"/>
    <col min="12798" max="12798" width="23.42578125" style="30" customWidth="1"/>
    <col min="12799" max="12799" width="40" style="30" customWidth="1"/>
    <col min="12800" max="12800" width="27.42578125" style="30" customWidth="1"/>
    <col min="12801" max="12808" width="0" style="30" hidden="1" customWidth="1"/>
    <col min="12809" max="12810" width="12.5703125" style="30" customWidth="1"/>
    <col min="12811" max="12811" width="0" style="30" hidden="1" customWidth="1"/>
    <col min="12812" max="12820" width="12.5703125" style="30" customWidth="1"/>
    <col min="12821" max="12821" width="11.7109375" style="30" customWidth="1"/>
    <col min="12822" max="12822" width="24.5703125" style="30" customWidth="1"/>
    <col min="12823" max="13053" width="9.140625" style="30"/>
    <col min="13054" max="13054" width="23.42578125" style="30" customWidth="1"/>
    <col min="13055" max="13055" width="40" style="30" customWidth="1"/>
    <col min="13056" max="13056" width="27.42578125" style="30" customWidth="1"/>
    <col min="13057" max="13064" width="0" style="30" hidden="1" customWidth="1"/>
    <col min="13065" max="13066" width="12.5703125" style="30" customWidth="1"/>
    <col min="13067" max="13067" width="0" style="30" hidden="1" customWidth="1"/>
    <col min="13068" max="13076" width="12.5703125" style="30" customWidth="1"/>
    <col min="13077" max="13077" width="11.7109375" style="30" customWidth="1"/>
    <col min="13078" max="13078" width="24.5703125" style="30" customWidth="1"/>
    <col min="13079" max="13309" width="9.140625" style="30"/>
    <col min="13310" max="13310" width="23.42578125" style="30" customWidth="1"/>
    <col min="13311" max="13311" width="40" style="30" customWidth="1"/>
    <col min="13312" max="13312" width="27.42578125" style="30" customWidth="1"/>
    <col min="13313" max="13320" width="0" style="30" hidden="1" customWidth="1"/>
    <col min="13321" max="13322" width="12.5703125" style="30" customWidth="1"/>
    <col min="13323" max="13323" width="0" style="30" hidden="1" customWidth="1"/>
    <col min="13324" max="13332" width="12.5703125" style="30" customWidth="1"/>
    <col min="13333" max="13333" width="11.7109375" style="30" customWidth="1"/>
    <col min="13334" max="13334" width="24.5703125" style="30" customWidth="1"/>
    <col min="13335" max="13565" width="9.140625" style="30"/>
    <col min="13566" max="13566" width="23.42578125" style="30" customWidth="1"/>
    <col min="13567" max="13567" width="40" style="30" customWidth="1"/>
    <col min="13568" max="13568" width="27.42578125" style="30" customWidth="1"/>
    <col min="13569" max="13576" width="0" style="30" hidden="1" customWidth="1"/>
    <col min="13577" max="13578" width="12.5703125" style="30" customWidth="1"/>
    <col min="13579" max="13579" width="0" style="30" hidden="1" customWidth="1"/>
    <col min="13580" max="13588" width="12.5703125" style="30" customWidth="1"/>
    <col min="13589" max="13589" width="11.7109375" style="30" customWidth="1"/>
    <col min="13590" max="13590" width="24.5703125" style="30" customWidth="1"/>
    <col min="13591" max="13821" width="9.140625" style="30"/>
    <col min="13822" max="13822" width="23.42578125" style="30" customWidth="1"/>
    <col min="13823" max="13823" width="40" style="30" customWidth="1"/>
    <col min="13824" max="13824" width="27.42578125" style="30" customWidth="1"/>
    <col min="13825" max="13832" width="0" style="30" hidden="1" customWidth="1"/>
    <col min="13833" max="13834" width="12.5703125" style="30" customWidth="1"/>
    <col min="13835" max="13835" width="0" style="30" hidden="1" customWidth="1"/>
    <col min="13836" max="13844" width="12.5703125" style="30" customWidth="1"/>
    <col min="13845" max="13845" width="11.7109375" style="30" customWidth="1"/>
    <col min="13846" max="13846" width="24.5703125" style="30" customWidth="1"/>
    <col min="13847" max="14077" width="9.140625" style="30"/>
    <col min="14078" max="14078" width="23.42578125" style="30" customWidth="1"/>
    <col min="14079" max="14079" width="40" style="30" customWidth="1"/>
    <col min="14080" max="14080" width="27.42578125" style="30" customWidth="1"/>
    <col min="14081" max="14088" width="0" style="30" hidden="1" customWidth="1"/>
    <col min="14089" max="14090" width="12.5703125" style="30" customWidth="1"/>
    <col min="14091" max="14091" width="0" style="30" hidden="1" customWidth="1"/>
    <col min="14092" max="14100" width="12.5703125" style="30" customWidth="1"/>
    <col min="14101" max="14101" width="11.7109375" style="30" customWidth="1"/>
    <col min="14102" max="14102" width="24.5703125" style="30" customWidth="1"/>
    <col min="14103" max="14333" width="9.140625" style="30"/>
    <col min="14334" max="14334" width="23.42578125" style="30" customWidth="1"/>
    <col min="14335" max="14335" width="40" style="30" customWidth="1"/>
    <col min="14336" max="14336" width="27.42578125" style="30" customWidth="1"/>
    <col min="14337" max="14344" width="0" style="30" hidden="1" customWidth="1"/>
    <col min="14345" max="14346" width="12.5703125" style="30" customWidth="1"/>
    <col min="14347" max="14347" width="0" style="30" hidden="1" customWidth="1"/>
    <col min="14348" max="14356" width="12.5703125" style="30" customWidth="1"/>
    <col min="14357" max="14357" width="11.7109375" style="30" customWidth="1"/>
    <col min="14358" max="14358" width="24.5703125" style="30" customWidth="1"/>
    <col min="14359" max="14589" width="9.140625" style="30"/>
    <col min="14590" max="14590" width="23.42578125" style="30" customWidth="1"/>
    <col min="14591" max="14591" width="40" style="30" customWidth="1"/>
    <col min="14592" max="14592" width="27.42578125" style="30" customWidth="1"/>
    <col min="14593" max="14600" width="0" style="30" hidden="1" customWidth="1"/>
    <col min="14601" max="14602" width="12.5703125" style="30" customWidth="1"/>
    <col min="14603" max="14603" width="0" style="30" hidden="1" customWidth="1"/>
    <col min="14604" max="14612" width="12.5703125" style="30" customWidth="1"/>
    <col min="14613" max="14613" width="11.7109375" style="30" customWidth="1"/>
    <col min="14614" max="14614" width="24.5703125" style="30" customWidth="1"/>
    <col min="14615" max="14845" width="9.140625" style="30"/>
    <col min="14846" max="14846" width="23.42578125" style="30" customWidth="1"/>
    <col min="14847" max="14847" width="40" style="30" customWidth="1"/>
    <col min="14848" max="14848" width="27.42578125" style="30" customWidth="1"/>
    <col min="14849" max="14856" width="0" style="30" hidden="1" customWidth="1"/>
    <col min="14857" max="14858" width="12.5703125" style="30" customWidth="1"/>
    <col min="14859" max="14859" width="0" style="30" hidden="1" customWidth="1"/>
    <col min="14860" max="14868" width="12.5703125" style="30" customWidth="1"/>
    <col min="14869" max="14869" width="11.7109375" style="30" customWidth="1"/>
    <col min="14870" max="14870" width="24.5703125" style="30" customWidth="1"/>
    <col min="14871" max="15101" width="9.140625" style="30"/>
    <col min="15102" max="15102" width="23.42578125" style="30" customWidth="1"/>
    <col min="15103" max="15103" width="40" style="30" customWidth="1"/>
    <col min="15104" max="15104" width="27.42578125" style="30" customWidth="1"/>
    <col min="15105" max="15112" width="0" style="30" hidden="1" customWidth="1"/>
    <col min="15113" max="15114" width="12.5703125" style="30" customWidth="1"/>
    <col min="15115" max="15115" width="0" style="30" hidden="1" customWidth="1"/>
    <col min="15116" max="15124" width="12.5703125" style="30" customWidth="1"/>
    <col min="15125" max="15125" width="11.7109375" style="30" customWidth="1"/>
    <col min="15126" max="15126" width="24.5703125" style="30" customWidth="1"/>
    <col min="15127" max="15357" width="9.140625" style="30"/>
    <col min="15358" max="15358" width="23.42578125" style="30" customWidth="1"/>
    <col min="15359" max="15359" width="40" style="30" customWidth="1"/>
    <col min="15360" max="15360" width="27.42578125" style="30" customWidth="1"/>
    <col min="15361" max="15368" width="0" style="30" hidden="1" customWidth="1"/>
    <col min="15369" max="15370" width="12.5703125" style="30" customWidth="1"/>
    <col min="15371" max="15371" width="0" style="30" hidden="1" customWidth="1"/>
    <col min="15372" max="15380" width="12.5703125" style="30" customWidth="1"/>
    <col min="15381" max="15381" width="11.7109375" style="30" customWidth="1"/>
    <col min="15382" max="15382" width="24.5703125" style="30" customWidth="1"/>
    <col min="15383" max="15613" width="9.140625" style="30"/>
    <col min="15614" max="15614" width="23.42578125" style="30" customWidth="1"/>
    <col min="15615" max="15615" width="40" style="30" customWidth="1"/>
    <col min="15616" max="15616" width="27.42578125" style="30" customWidth="1"/>
    <col min="15617" max="15624" width="0" style="30" hidden="1" customWidth="1"/>
    <col min="15625" max="15626" width="12.5703125" style="30" customWidth="1"/>
    <col min="15627" max="15627" width="0" style="30" hidden="1" customWidth="1"/>
    <col min="15628" max="15636" width="12.5703125" style="30" customWidth="1"/>
    <col min="15637" max="15637" width="11.7109375" style="30" customWidth="1"/>
    <col min="15638" max="15638" width="24.5703125" style="30" customWidth="1"/>
    <col min="15639" max="15869" width="9.140625" style="30"/>
    <col min="15870" max="15870" width="23.42578125" style="30" customWidth="1"/>
    <col min="15871" max="15871" width="40" style="30" customWidth="1"/>
    <col min="15872" max="15872" width="27.42578125" style="30" customWidth="1"/>
    <col min="15873" max="15880" width="0" style="30" hidden="1" customWidth="1"/>
    <col min="15881" max="15882" width="12.5703125" style="30" customWidth="1"/>
    <col min="15883" max="15883" width="0" style="30" hidden="1" customWidth="1"/>
    <col min="15884" max="15892" width="12.5703125" style="30" customWidth="1"/>
    <col min="15893" max="15893" width="11.7109375" style="30" customWidth="1"/>
    <col min="15894" max="15894" width="24.5703125" style="30" customWidth="1"/>
    <col min="15895" max="16125" width="9.140625" style="30"/>
    <col min="16126" max="16126" width="23.42578125" style="30" customWidth="1"/>
    <col min="16127" max="16127" width="40" style="30" customWidth="1"/>
    <col min="16128" max="16128" width="27.42578125" style="30" customWidth="1"/>
    <col min="16129" max="16136" width="0" style="30" hidden="1" customWidth="1"/>
    <col min="16137" max="16138" width="12.5703125" style="30" customWidth="1"/>
    <col min="16139" max="16139" width="0" style="30" hidden="1" customWidth="1"/>
    <col min="16140" max="16148" width="12.5703125" style="30" customWidth="1"/>
    <col min="16149" max="16149" width="11.7109375" style="30" customWidth="1"/>
    <col min="16150" max="16150" width="24.5703125" style="30" customWidth="1"/>
    <col min="16151" max="16384" width="9.140625" style="30"/>
  </cols>
  <sheetData>
    <row r="1" spans="1:24" ht="45.75" customHeight="1" x14ac:dyDescent="0.25">
      <c r="U1" s="103" t="s">
        <v>22</v>
      </c>
      <c r="V1" s="103"/>
    </row>
    <row r="2" spans="1:24" ht="58.5" customHeight="1" x14ac:dyDescent="0.3">
      <c r="A2" s="96" t="s">
        <v>71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4" ht="27" customHeigh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4" x14ac:dyDescent="0.25">
      <c r="V4" s="72" t="s">
        <v>23</v>
      </c>
    </row>
    <row r="5" spans="1:24" ht="15" customHeight="1" x14ac:dyDescent="0.25">
      <c r="A5" s="74" t="s">
        <v>47</v>
      </c>
      <c r="B5" s="74" t="s">
        <v>63</v>
      </c>
      <c r="C5" s="74" t="s">
        <v>0</v>
      </c>
      <c r="D5" s="89" t="s">
        <v>67</v>
      </c>
      <c r="E5" s="127"/>
      <c r="F5" s="26" t="s">
        <v>66</v>
      </c>
      <c r="G5" s="27"/>
      <c r="H5" s="100" t="s">
        <v>80</v>
      </c>
      <c r="I5" s="100"/>
      <c r="J5" s="67"/>
      <c r="K5" s="100" t="s">
        <v>81</v>
      </c>
      <c r="L5" s="100"/>
      <c r="M5" s="100"/>
      <c r="N5" s="100"/>
      <c r="O5" s="100"/>
      <c r="P5" s="100"/>
      <c r="Q5" s="100"/>
      <c r="R5" s="100"/>
      <c r="S5" s="74" t="s">
        <v>65</v>
      </c>
      <c r="T5" s="89" t="s">
        <v>21</v>
      </c>
      <c r="U5" s="90"/>
      <c r="V5" s="74" t="s">
        <v>72</v>
      </c>
    </row>
    <row r="6" spans="1:24" ht="65.25" customHeight="1" x14ac:dyDescent="0.25">
      <c r="A6" s="75"/>
      <c r="B6" s="75"/>
      <c r="C6" s="75"/>
      <c r="D6" s="91"/>
      <c r="E6" s="128"/>
      <c r="F6" s="28" t="s">
        <v>19</v>
      </c>
      <c r="G6" s="63"/>
      <c r="H6" s="100"/>
      <c r="I6" s="100"/>
      <c r="J6" s="67" t="s">
        <v>62</v>
      </c>
      <c r="K6" s="100" t="s">
        <v>75</v>
      </c>
      <c r="L6" s="100"/>
      <c r="M6" s="100" t="s">
        <v>19</v>
      </c>
      <c r="N6" s="100"/>
      <c r="O6" s="100" t="s">
        <v>76</v>
      </c>
      <c r="P6" s="100"/>
      <c r="Q6" s="100" t="s">
        <v>20</v>
      </c>
      <c r="R6" s="100"/>
      <c r="S6" s="75"/>
      <c r="T6" s="91"/>
      <c r="U6" s="92"/>
      <c r="V6" s="75"/>
    </row>
    <row r="7" spans="1:24" ht="65.25" customHeight="1" x14ac:dyDescent="0.25">
      <c r="A7" s="76"/>
      <c r="B7" s="76"/>
      <c r="C7" s="76"/>
      <c r="D7" s="14" t="s">
        <v>17</v>
      </c>
      <c r="E7" s="14" t="s">
        <v>18</v>
      </c>
      <c r="F7" s="14" t="s">
        <v>17</v>
      </c>
      <c r="G7" s="14" t="s">
        <v>18</v>
      </c>
      <c r="H7" s="62" t="s">
        <v>17</v>
      </c>
      <c r="I7" s="62" t="s">
        <v>18</v>
      </c>
      <c r="J7" s="71"/>
      <c r="K7" s="65" t="s">
        <v>17</v>
      </c>
      <c r="L7" s="65" t="s">
        <v>18</v>
      </c>
      <c r="M7" s="65" t="s">
        <v>17</v>
      </c>
      <c r="N7" s="65" t="s">
        <v>18</v>
      </c>
      <c r="O7" s="65" t="s">
        <v>17</v>
      </c>
      <c r="P7" s="65" t="s">
        <v>18</v>
      </c>
      <c r="Q7" s="65" t="s">
        <v>17</v>
      </c>
      <c r="R7" s="65" t="s">
        <v>18</v>
      </c>
      <c r="S7" s="76"/>
      <c r="T7" s="65">
        <v>2021</v>
      </c>
      <c r="U7" s="65">
        <v>2022</v>
      </c>
      <c r="V7" s="76"/>
    </row>
    <row r="8" spans="1:24" s="5" customFormat="1" ht="22.5" customHeight="1" x14ac:dyDescent="0.25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4</v>
      </c>
      <c r="I8" s="68">
        <v>5</v>
      </c>
      <c r="J8" s="68">
        <v>6</v>
      </c>
      <c r="K8" s="68">
        <v>6</v>
      </c>
      <c r="L8" s="68">
        <v>7</v>
      </c>
      <c r="M8" s="68">
        <v>8</v>
      </c>
      <c r="N8" s="68">
        <v>9</v>
      </c>
      <c r="O8" s="68">
        <v>10</v>
      </c>
      <c r="P8" s="68">
        <v>11</v>
      </c>
      <c r="Q8" s="68">
        <v>6</v>
      </c>
      <c r="R8" s="68">
        <v>7</v>
      </c>
      <c r="S8" s="68">
        <v>8</v>
      </c>
      <c r="T8" s="68">
        <v>9</v>
      </c>
      <c r="U8" s="68">
        <v>10</v>
      </c>
      <c r="V8" s="68">
        <v>11</v>
      </c>
      <c r="W8" s="4"/>
      <c r="X8" s="4"/>
    </row>
    <row r="9" spans="1:24" x14ac:dyDescent="0.25">
      <c r="A9" s="83" t="s">
        <v>1</v>
      </c>
      <c r="B9" s="83" t="s">
        <v>13</v>
      </c>
      <c r="C9" s="32" t="s">
        <v>2</v>
      </c>
      <c r="D9" s="49" t="e">
        <f t="shared" ref="D9:U9" si="0">D12+D14</f>
        <v>#REF!</v>
      </c>
      <c r="E9" s="49" t="e">
        <f t="shared" si="0"/>
        <v>#REF!</v>
      </c>
      <c r="F9" s="49" t="e">
        <f t="shared" si="0"/>
        <v>#REF!</v>
      </c>
      <c r="G9" s="49" t="e">
        <f t="shared" si="0"/>
        <v>#REF!</v>
      </c>
      <c r="H9" s="49">
        <f t="shared" si="0"/>
        <v>1874.7809299999999</v>
      </c>
      <c r="I9" s="49">
        <f t="shared" si="0"/>
        <v>1874.7807399999999</v>
      </c>
      <c r="J9" s="49" t="e">
        <f t="shared" si="0"/>
        <v>#REF!</v>
      </c>
      <c r="K9" s="49">
        <f t="shared" si="0"/>
        <v>0</v>
      </c>
      <c r="L9" s="49">
        <f t="shared" si="0"/>
        <v>0</v>
      </c>
      <c r="M9" s="49">
        <f t="shared" si="0"/>
        <v>38.472999999999999</v>
      </c>
      <c r="N9" s="49">
        <f t="shared" si="0"/>
        <v>38.459000000000003</v>
      </c>
      <c r="O9" s="49">
        <f t="shared" si="0"/>
        <v>474.89326</v>
      </c>
      <c r="P9" s="49">
        <f t="shared" si="0"/>
        <v>461.26150000000001</v>
      </c>
      <c r="Q9" s="49">
        <f t="shared" si="0"/>
        <v>934.33690000000001</v>
      </c>
      <c r="R9" s="49">
        <f t="shared" si="0"/>
        <v>934.33690000000001</v>
      </c>
      <c r="S9" s="49">
        <f>Q9-R9</f>
        <v>0</v>
      </c>
      <c r="T9" s="49">
        <f t="shared" si="0"/>
        <v>953.33573999999999</v>
      </c>
      <c r="U9" s="49">
        <f t="shared" si="0"/>
        <v>953.33573999999999</v>
      </c>
      <c r="V9" s="33"/>
    </row>
    <row r="10" spans="1:24" x14ac:dyDescent="0.25">
      <c r="A10" s="84"/>
      <c r="B10" s="84"/>
      <c r="C10" s="32" t="s">
        <v>3</v>
      </c>
      <c r="D10" s="22">
        <f>'[2]приложение 3'!$H$11</f>
        <v>6500.5562400000008</v>
      </c>
      <c r="E10" s="22">
        <f>'[2]приложение 3'!$J$11</f>
        <v>6500.4771199999996</v>
      </c>
      <c r="F10" s="21">
        <f>'[3]приложение 3'!$I$11</f>
        <v>290.11529999999999</v>
      </c>
      <c r="G10" s="21">
        <f>'[3]приложение 3'!$J$11</f>
        <v>290.11529999999999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49"/>
      <c r="T10" s="25"/>
      <c r="U10" s="25"/>
      <c r="V10" s="33"/>
    </row>
    <row r="11" spans="1:24" x14ac:dyDescent="0.25">
      <c r="A11" s="84"/>
      <c r="B11" s="84"/>
      <c r="C11" s="33" t="s">
        <v>4</v>
      </c>
      <c r="D11" s="24"/>
      <c r="E11" s="24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49"/>
      <c r="T11" s="23"/>
      <c r="U11" s="23"/>
      <c r="V11" s="33"/>
    </row>
    <row r="12" spans="1:24" x14ac:dyDescent="0.25">
      <c r="A12" s="84"/>
      <c r="B12" s="84"/>
      <c r="C12" s="32" t="s">
        <v>5</v>
      </c>
      <c r="D12" s="49">
        <f t="shared" ref="D12:U12" si="1">D19</f>
        <v>29.2</v>
      </c>
      <c r="E12" s="49">
        <f t="shared" si="1"/>
        <v>29.2</v>
      </c>
      <c r="F12" s="49">
        <f t="shared" si="1"/>
        <v>43.8</v>
      </c>
      <c r="G12" s="49">
        <f t="shared" si="1"/>
        <v>43.8</v>
      </c>
      <c r="H12" s="49">
        <f t="shared" si="1"/>
        <v>43.816000000000003</v>
      </c>
      <c r="I12" s="49">
        <f t="shared" si="1"/>
        <v>43.815809999999999</v>
      </c>
      <c r="J12" s="49">
        <f t="shared" si="1"/>
        <v>-1.9000000000346517E-4</v>
      </c>
      <c r="K12" s="49">
        <f t="shared" si="1"/>
        <v>0</v>
      </c>
      <c r="L12" s="49">
        <f t="shared" si="1"/>
        <v>0</v>
      </c>
      <c r="M12" s="49">
        <f t="shared" si="1"/>
        <v>36.549999999999997</v>
      </c>
      <c r="N12" s="49">
        <f t="shared" si="1"/>
        <v>36.536000000000001</v>
      </c>
      <c r="O12" s="49">
        <f t="shared" si="1"/>
        <v>36.549999999999997</v>
      </c>
      <c r="P12" s="49">
        <f t="shared" si="1"/>
        <v>36.536000000000001</v>
      </c>
      <c r="Q12" s="49">
        <f t="shared" si="1"/>
        <v>73.078000000000003</v>
      </c>
      <c r="R12" s="49">
        <f t="shared" si="1"/>
        <v>73.078000000000003</v>
      </c>
      <c r="S12" s="49">
        <f t="shared" ref="S12:S42" si="2">Q12-R12</f>
        <v>0</v>
      </c>
      <c r="T12" s="49">
        <f t="shared" si="1"/>
        <v>102.31</v>
      </c>
      <c r="U12" s="49">
        <f t="shared" si="1"/>
        <v>102.31</v>
      </c>
      <c r="V12" s="33"/>
    </row>
    <row r="13" spans="1:24" x14ac:dyDescent="0.25">
      <c r="A13" s="84"/>
      <c r="B13" s="84"/>
      <c r="C13" s="32" t="s">
        <v>6</v>
      </c>
      <c r="D13" s="32"/>
      <c r="E13" s="32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31"/>
      <c r="U13" s="31"/>
      <c r="V13" s="33"/>
    </row>
    <row r="14" spans="1:24" x14ac:dyDescent="0.25">
      <c r="A14" s="84"/>
      <c r="B14" s="84"/>
      <c r="C14" s="32" t="s">
        <v>7</v>
      </c>
      <c r="D14" s="49" t="e">
        <f t="shared" ref="D14:U14" si="3">D21</f>
        <v>#REF!</v>
      </c>
      <c r="E14" s="49" t="e">
        <f t="shared" si="3"/>
        <v>#REF!</v>
      </c>
      <c r="F14" s="49" t="e">
        <f t="shared" si="3"/>
        <v>#REF!</v>
      </c>
      <c r="G14" s="49" t="e">
        <f t="shared" si="3"/>
        <v>#REF!</v>
      </c>
      <c r="H14" s="49">
        <f t="shared" si="3"/>
        <v>1830.9649299999999</v>
      </c>
      <c r="I14" s="49">
        <f t="shared" si="3"/>
        <v>1830.9649299999999</v>
      </c>
      <c r="J14" s="49" t="e">
        <f t="shared" si="3"/>
        <v>#REF!</v>
      </c>
      <c r="K14" s="49">
        <f t="shared" si="3"/>
        <v>0</v>
      </c>
      <c r="L14" s="49">
        <f t="shared" si="3"/>
        <v>0</v>
      </c>
      <c r="M14" s="49">
        <f t="shared" si="3"/>
        <v>1.923</v>
      </c>
      <c r="N14" s="49">
        <f t="shared" si="3"/>
        <v>1.923</v>
      </c>
      <c r="O14" s="49">
        <f t="shared" si="3"/>
        <v>438.34325999999999</v>
      </c>
      <c r="P14" s="49">
        <f t="shared" si="3"/>
        <v>424.72550000000001</v>
      </c>
      <c r="Q14" s="49">
        <f t="shared" si="3"/>
        <v>861.25890000000004</v>
      </c>
      <c r="R14" s="49">
        <f t="shared" si="3"/>
        <v>861.25890000000004</v>
      </c>
      <c r="S14" s="49">
        <f t="shared" si="2"/>
        <v>0</v>
      </c>
      <c r="T14" s="49">
        <f t="shared" si="3"/>
        <v>851.02574000000004</v>
      </c>
      <c r="U14" s="49">
        <f t="shared" si="3"/>
        <v>851.02574000000004</v>
      </c>
      <c r="V14" s="33"/>
    </row>
    <row r="15" spans="1:24" x14ac:dyDescent="0.25">
      <c r="A15" s="102"/>
      <c r="B15" s="102"/>
      <c r="C15" s="32" t="s">
        <v>8</v>
      </c>
      <c r="D15" s="32"/>
      <c r="E15" s="32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31"/>
      <c r="U15" s="31"/>
      <c r="V15" s="33"/>
    </row>
    <row r="16" spans="1:24" x14ac:dyDescent="0.25">
      <c r="A16" s="83" t="s">
        <v>9</v>
      </c>
      <c r="B16" s="83" t="s">
        <v>13</v>
      </c>
      <c r="C16" s="32" t="s">
        <v>2</v>
      </c>
      <c r="D16" s="49" t="e">
        <f t="shared" ref="D16:U16" si="4">D19+D21</f>
        <v>#REF!</v>
      </c>
      <c r="E16" s="49" t="e">
        <f t="shared" si="4"/>
        <v>#REF!</v>
      </c>
      <c r="F16" s="49" t="e">
        <f t="shared" si="4"/>
        <v>#REF!</v>
      </c>
      <c r="G16" s="49" t="e">
        <f t="shared" si="4"/>
        <v>#REF!</v>
      </c>
      <c r="H16" s="49">
        <f t="shared" si="4"/>
        <v>1874.7809299999999</v>
      </c>
      <c r="I16" s="49">
        <f t="shared" si="4"/>
        <v>1874.7807399999999</v>
      </c>
      <c r="J16" s="49" t="e">
        <f t="shared" si="4"/>
        <v>#REF!</v>
      </c>
      <c r="K16" s="49">
        <f t="shared" si="4"/>
        <v>0</v>
      </c>
      <c r="L16" s="49">
        <f t="shared" si="4"/>
        <v>0</v>
      </c>
      <c r="M16" s="49">
        <f t="shared" si="4"/>
        <v>38.472999999999999</v>
      </c>
      <c r="N16" s="49">
        <f t="shared" si="4"/>
        <v>38.459000000000003</v>
      </c>
      <c r="O16" s="49">
        <f t="shared" si="4"/>
        <v>474.89326</v>
      </c>
      <c r="P16" s="49">
        <f t="shared" si="4"/>
        <v>461.26150000000001</v>
      </c>
      <c r="Q16" s="49">
        <f t="shared" si="4"/>
        <v>934.33690000000001</v>
      </c>
      <c r="R16" s="49">
        <f t="shared" si="4"/>
        <v>934.33690000000001</v>
      </c>
      <c r="S16" s="49">
        <f t="shared" si="2"/>
        <v>0</v>
      </c>
      <c r="T16" s="49">
        <f t="shared" si="4"/>
        <v>953.33573999999999</v>
      </c>
      <c r="U16" s="49">
        <f t="shared" si="4"/>
        <v>953.33573999999999</v>
      </c>
      <c r="V16" s="36"/>
    </row>
    <row r="17" spans="1:22" x14ac:dyDescent="0.25">
      <c r="A17" s="84"/>
      <c r="B17" s="84"/>
      <c r="C17" s="32" t="s">
        <v>3</v>
      </c>
      <c r="D17" s="32"/>
      <c r="E17" s="32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34"/>
      <c r="U17" s="34"/>
      <c r="V17" s="36"/>
    </row>
    <row r="18" spans="1:22" x14ac:dyDescent="0.25">
      <c r="A18" s="84"/>
      <c r="B18" s="84"/>
      <c r="C18" s="33" t="s">
        <v>4</v>
      </c>
      <c r="D18" s="33"/>
      <c r="E18" s="33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34"/>
      <c r="U18" s="34"/>
      <c r="V18" s="36"/>
    </row>
    <row r="19" spans="1:22" x14ac:dyDescent="0.25">
      <c r="A19" s="84"/>
      <c r="B19" s="84"/>
      <c r="C19" s="32" t="s">
        <v>5</v>
      </c>
      <c r="D19" s="49">
        <f t="shared" ref="D19:U19" si="5">D26++D33+D39</f>
        <v>29.2</v>
      </c>
      <c r="E19" s="49">
        <f t="shared" si="5"/>
        <v>29.2</v>
      </c>
      <c r="F19" s="49">
        <f t="shared" si="5"/>
        <v>43.8</v>
      </c>
      <c r="G19" s="49">
        <f t="shared" si="5"/>
        <v>43.8</v>
      </c>
      <c r="H19" s="49">
        <f t="shared" si="5"/>
        <v>43.816000000000003</v>
      </c>
      <c r="I19" s="49">
        <f t="shared" si="5"/>
        <v>43.815809999999999</v>
      </c>
      <c r="J19" s="49">
        <f t="shared" si="5"/>
        <v>-1.9000000000346517E-4</v>
      </c>
      <c r="K19" s="49">
        <f t="shared" si="5"/>
        <v>0</v>
      </c>
      <c r="L19" s="49">
        <f t="shared" si="5"/>
        <v>0</v>
      </c>
      <c r="M19" s="49">
        <f t="shared" si="5"/>
        <v>36.549999999999997</v>
      </c>
      <c r="N19" s="49">
        <f t="shared" si="5"/>
        <v>36.536000000000001</v>
      </c>
      <c r="O19" s="49">
        <f t="shared" si="5"/>
        <v>36.549999999999997</v>
      </c>
      <c r="P19" s="49">
        <f t="shared" si="5"/>
        <v>36.536000000000001</v>
      </c>
      <c r="Q19" s="49">
        <f t="shared" si="5"/>
        <v>73.078000000000003</v>
      </c>
      <c r="R19" s="49">
        <f t="shared" si="5"/>
        <v>73.078000000000003</v>
      </c>
      <c r="S19" s="49">
        <f t="shared" si="2"/>
        <v>0</v>
      </c>
      <c r="T19" s="49">
        <f t="shared" si="5"/>
        <v>102.31</v>
      </c>
      <c r="U19" s="49">
        <f t="shared" si="5"/>
        <v>102.31</v>
      </c>
      <c r="V19" s="36"/>
    </row>
    <row r="20" spans="1:22" x14ac:dyDescent="0.25">
      <c r="A20" s="84"/>
      <c r="B20" s="84"/>
      <c r="C20" s="32" t="s">
        <v>6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31"/>
      <c r="U20" s="31"/>
      <c r="V20" s="33"/>
    </row>
    <row r="21" spans="1:22" x14ac:dyDescent="0.25">
      <c r="A21" s="84"/>
      <c r="B21" s="84"/>
      <c r="C21" s="32" t="s">
        <v>7</v>
      </c>
      <c r="D21" s="49" t="e">
        <f>D28+D35+D42+#REF!</f>
        <v>#REF!</v>
      </c>
      <c r="E21" s="49" t="e">
        <f>E28+E35+E42+#REF!</f>
        <v>#REF!</v>
      </c>
      <c r="F21" s="49" t="e">
        <f>F28+F35+F42+#REF!</f>
        <v>#REF!</v>
      </c>
      <c r="G21" s="49" t="e">
        <f>G28+G35+G42+#REF!</f>
        <v>#REF!</v>
      </c>
      <c r="H21" s="49">
        <f>H28+H35+H42</f>
        <v>1830.9649299999999</v>
      </c>
      <c r="I21" s="49">
        <f>I28+I35+I42</f>
        <v>1830.9649299999999</v>
      </c>
      <c r="J21" s="49" t="e">
        <f>J28+J35+J42+#REF!</f>
        <v>#REF!</v>
      </c>
      <c r="K21" s="49">
        <f t="shared" ref="K21:U21" si="6">K28+K35+K42</f>
        <v>0</v>
      </c>
      <c r="L21" s="49">
        <f t="shared" si="6"/>
        <v>0</v>
      </c>
      <c r="M21" s="49">
        <f t="shared" si="6"/>
        <v>1.923</v>
      </c>
      <c r="N21" s="49">
        <f t="shared" si="6"/>
        <v>1.923</v>
      </c>
      <c r="O21" s="49">
        <f t="shared" si="6"/>
        <v>438.34325999999999</v>
      </c>
      <c r="P21" s="49">
        <f t="shared" si="6"/>
        <v>424.72550000000001</v>
      </c>
      <c r="Q21" s="49">
        <f t="shared" si="6"/>
        <v>861.25890000000004</v>
      </c>
      <c r="R21" s="49">
        <f t="shared" si="6"/>
        <v>861.25890000000004</v>
      </c>
      <c r="S21" s="49">
        <f t="shared" si="2"/>
        <v>0</v>
      </c>
      <c r="T21" s="49">
        <f t="shared" si="6"/>
        <v>851.02574000000004</v>
      </c>
      <c r="U21" s="49">
        <f t="shared" si="6"/>
        <v>851.02574000000004</v>
      </c>
      <c r="V21" s="33"/>
    </row>
    <row r="22" spans="1:22" x14ac:dyDescent="0.25">
      <c r="A22" s="102"/>
      <c r="B22" s="102"/>
      <c r="C22" s="32" t="s">
        <v>8</v>
      </c>
      <c r="D22" s="32"/>
      <c r="E22" s="32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31"/>
      <c r="U22" s="31"/>
      <c r="V22" s="33"/>
    </row>
    <row r="23" spans="1:22" ht="15" customHeight="1" x14ac:dyDescent="0.25">
      <c r="A23" s="83" t="s">
        <v>10</v>
      </c>
      <c r="B23" s="94" t="s">
        <v>14</v>
      </c>
      <c r="C23" s="32" t="s">
        <v>2</v>
      </c>
      <c r="D23" s="49">
        <f t="shared" ref="D23:U23" si="7">D26</f>
        <v>29.2</v>
      </c>
      <c r="E23" s="49">
        <f t="shared" si="7"/>
        <v>29.2</v>
      </c>
      <c r="F23" s="49">
        <f t="shared" si="7"/>
        <v>43.8</v>
      </c>
      <c r="G23" s="49">
        <f t="shared" si="7"/>
        <v>43.8</v>
      </c>
      <c r="H23" s="49">
        <f t="shared" si="7"/>
        <v>43.816000000000003</v>
      </c>
      <c r="I23" s="49">
        <f t="shared" si="7"/>
        <v>43.815809999999999</v>
      </c>
      <c r="J23" s="49">
        <f>I23-H23</f>
        <v>-1.9000000000346517E-4</v>
      </c>
      <c r="K23" s="49">
        <f t="shared" ref="K23:R23" si="8">K26</f>
        <v>0</v>
      </c>
      <c r="L23" s="49">
        <f t="shared" si="8"/>
        <v>0</v>
      </c>
      <c r="M23" s="49">
        <f t="shared" si="8"/>
        <v>36.549999999999997</v>
      </c>
      <c r="N23" s="49">
        <f t="shared" si="8"/>
        <v>36.536000000000001</v>
      </c>
      <c r="O23" s="49">
        <f t="shared" si="8"/>
        <v>36.549999999999997</v>
      </c>
      <c r="P23" s="49">
        <f t="shared" si="8"/>
        <v>36.536000000000001</v>
      </c>
      <c r="Q23" s="49">
        <f t="shared" si="8"/>
        <v>73.078000000000003</v>
      </c>
      <c r="R23" s="49">
        <f t="shared" si="8"/>
        <v>73.078000000000003</v>
      </c>
      <c r="S23" s="49">
        <f t="shared" si="2"/>
        <v>0</v>
      </c>
      <c r="T23" s="49">
        <f t="shared" si="7"/>
        <v>102.31</v>
      </c>
      <c r="U23" s="49">
        <f t="shared" si="7"/>
        <v>102.31</v>
      </c>
      <c r="V23" s="33"/>
    </row>
    <row r="24" spans="1:22" x14ac:dyDescent="0.25">
      <c r="A24" s="84"/>
      <c r="B24" s="95"/>
      <c r="C24" s="32" t="s">
        <v>3</v>
      </c>
      <c r="D24" s="32"/>
      <c r="E24" s="32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31"/>
      <c r="U24" s="31"/>
      <c r="V24" s="33"/>
    </row>
    <row r="25" spans="1:22" x14ac:dyDescent="0.25">
      <c r="A25" s="84"/>
      <c r="B25" s="95"/>
      <c r="C25" s="33" t="s">
        <v>4</v>
      </c>
      <c r="D25" s="33"/>
      <c r="E25" s="33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8"/>
      <c r="U25" s="8"/>
      <c r="V25" s="33"/>
    </row>
    <row r="26" spans="1:22" x14ac:dyDescent="0.25">
      <c r="A26" s="84"/>
      <c r="B26" s="95"/>
      <c r="C26" s="32" t="s">
        <v>5</v>
      </c>
      <c r="D26" s="31">
        <v>29.2</v>
      </c>
      <c r="E26" s="2">
        <v>29.2</v>
      </c>
      <c r="F26" s="49">
        <v>43.8</v>
      </c>
      <c r="G26" s="49">
        <v>43.8</v>
      </c>
      <c r="H26" s="49">
        <f>'[4]приложение 3'!$H$28</f>
        <v>43.816000000000003</v>
      </c>
      <c r="I26" s="49">
        <f>'[4]приложение 3'!$J$28</f>
        <v>43.815809999999999</v>
      </c>
      <c r="J26" s="49">
        <f>I26-H26</f>
        <v>-1.9000000000346517E-4</v>
      </c>
      <c r="K26" s="49">
        <v>0</v>
      </c>
      <c r="L26" s="49">
        <v>0</v>
      </c>
      <c r="M26" s="49">
        <v>36.549999999999997</v>
      </c>
      <c r="N26" s="49">
        <v>36.536000000000001</v>
      </c>
      <c r="O26" s="49">
        <v>36.549999999999997</v>
      </c>
      <c r="P26" s="49">
        <v>36.536000000000001</v>
      </c>
      <c r="Q26" s="49">
        <v>73.078000000000003</v>
      </c>
      <c r="R26" s="49">
        <v>73.078000000000003</v>
      </c>
      <c r="S26" s="49">
        <f t="shared" si="2"/>
        <v>0</v>
      </c>
      <c r="T26" s="7">
        <v>102.31</v>
      </c>
      <c r="U26" s="7">
        <v>102.31</v>
      </c>
      <c r="V26" s="33"/>
    </row>
    <row r="27" spans="1:22" x14ac:dyDescent="0.25">
      <c r="A27" s="84"/>
      <c r="B27" s="95"/>
      <c r="C27" s="32" t="s">
        <v>6</v>
      </c>
      <c r="D27" s="32"/>
      <c r="E27" s="32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31"/>
      <c r="U27" s="31"/>
      <c r="V27" s="33"/>
    </row>
    <row r="28" spans="1:22" x14ac:dyDescent="0.25">
      <c r="A28" s="84"/>
      <c r="B28" s="95"/>
      <c r="C28" s="32" t="s">
        <v>7</v>
      </c>
      <c r="D28" s="32"/>
      <c r="E28" s="32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33"/>
    </row>
    <row r="29" spans="1:22" x14ac:dyDescent="0.25">
      <c r="A29" s="102"/>
      <c r="B29" s="101"/>
      <c r="C29" s="32" t="s">
        <v>8</v>
      </c>
      <c r="D29" s="32"/>
      <c r="E29" s="32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31"/>
      <c r="U29" s="31"/>
      <c r="V29" s="33"/>
    </row>
    <row r="30" spans="1:22" ht="15" customHeight="1" x14ac:dyDescent="0.25">
      <c r="A30" s="83" t="s">
        <v>11</v>
      </c>
      <c r="B30" s="94" t="s">
        <v>15</v>
      </c>
      <c r="C30" s="32" t="s">
        <v>2</v>
      </c>
      <c r="D30" s="49">
        <f t="shared" ref="D30:I30" si="9">D35</f>
        <v>1.5</v>
      </c>
      <c r="E30" s="49">
        <f t="shared" si="9"/>
        <v>1.49438</v>
      </c>
      <c r="F30" s="49">
        <f t="shared" si="9"/>
        <v>2.2000000000000002</v>
      </c>
      <c r="G30" s="49">
        <f t="shared" si="9"/>
        <v>2.2000000000000002</v>
      </c>
      <c r="H30" s="49">
        <f t="shared" si="9"/>
        <v>2.1908000000000003</v>
      </c>
      <c r="I30" s="49">
        <f t="shared" si="9"/>
        <v>2.1908000000000003</v>
      </c>
      <c r="J30" s="49">
        <f>I30-H30</f>
        <v>0</v>
      </c>
      <c r="K30" s="49">
        <f t="shared" ref="K30:R30" si="10">K35</f>
        <v>0</v>
      </c>
      <c r="L30" s="49">
        <f t="shared" si="10"/>
        <v>0</v>
      </c>
      <c r="M30" s="49">
        <f t="shared" si="10"/>
        <v>1.923</v>
      </c>
      <c r="N30" s="49">
        <f t="shared" si="10"/>
        <v>1.923</v>
      </c>
      <c r="O30" s="49">
        <f t="shared" si="10"/>
        <v>3.8460000000000001</v>
      </c>
      <c r="P30" s="49">
        <f t="shared" si="10"/>
        <v>1.923</v>
      </c>
      <c r="Q30" s="49">
        <f t="shared" si="10"/>
        <v>3.8460000000000001</v>
      </c>
      <c r="R30" s="49">
        <f t="shared" si="10"/>
        <v>3.8460000000000001</v>
      </c>
      <c r="S30" s="49">
        <f t="shared" si="2"/>
        <v>0</v>
      </c>
      <c r="T30" s="49">
        <f>T32+T33+T34+T35</f>
        <v>5.3849999999999998</v>
      </c>
      <c r="U30" s="49">
        <f>U32+U33+U34+U35</f>
        <v>5.3849999999999998</v>
      </c>
      <c r="V30" s="33"/>
    </row>
    <row r="31" spans="1:22" x14ac:dyDescent="0.25">
      <c r="A31" s="84"/>
      <c r="B31" s="95"/>
      <c r="C31" s="32" t="s">
        <v>3</v>
      </c>
      <c r="D31" s="32"/>
      <c r="E31" s="32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31"/>
      <c r="U31" s="31"/>
      <c r="V31" s="33"/>
    </row>
    <row r="32" spans="1:22" x14ac:dyDescent="0.25">
      <c r="A32" s="84"/>
      <c r="B32" s="95"/>
      <c r="C32" s="33" t="s">
        <v>4</v>
      </c>
      <c r="D32" s="33"/>
      <c r="E32" s="33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31"/>
      <c r="U32" s="31"/>
      <c r="V32" s="33"/>
    </row>
    <row r="33" spans="1:22" x14ac:dyDescent="0.25">
      <c r="A33" s="84"/>
      <c r="B33" s="95"/>
      <c r="C33" s="32" t="s">
        <v>5</v>
      </c>
      <c r="D33" s="32"/>
      <c r="E33" s="32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31"/>
      <c r="U33" s="31"/>
      <c r="V33" s="33"/>
    </row>
    <row r="34" spans="1:22" x14ac:dyDescent="0.25">
      <c r="A34" s="84"/>
      <c r="B34" s="95"/>
      <c r="C34" s="32" t="s">
        <v>6</v>
      </c>
      <c r="D34" s="32"/>
      <c r="E34" s="32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31"/>
      <c r="U34" s="31"/>
      <c r="V34" s="33"/>
    </row>
    <row r="35" spans="1:22" x14ac:dyDescent="0.25">
      <c r="A35" s="84"/>
      <c r="B35" s="95"/>
      <c r="C35" s="32" t="s">
        <v>7</v>
      </c>
      <c r="D35" s="49">
        <v>1.5</v>
      </c>
      <c r="E35" s="49">
        <v>1.49438</v>
      </c>
      <c r="F35" s="49">
        <v>2.2000000000000002</v>
      </c>
      <c r="G35" s="49">
        <v>2.2000000000000002</v>
      </c>
      <c r="H35" s="49">
        <f>'[4]приложение 3'!$H$37</f>
        <v>2.1908000000000003</v>
      </c>
      <c r="I35" s="49">
        <f>'[4]приложение 3'!$I$37</f>
        <v>2.1908000000000003</v>
      </c>
      <c r="J35" s="49">
        <f>I35-H35</f>
        <v>0</v>
      </c>
      <c r="K35" s="49">
        <v>0</v>
      </c>
      <c r="L35" s="49">
        <v>0</v>
      </c>
      <c r="M35" s="49">
        <v>1.923</v>
      </c>
      <c r="N35" s="49">
        <v>1.923</v>
      </c>
      <c r="O35" s="49">
        <v>3.8460000000000001</v>
      </c>
      <c r="P35" s="49">
        <v>1.923</v>
      </c>
      <c r="Q35" s="49">
        <v>3.8460000000000001</v>
      </c>
      <c r="R35" s="49">
        <v>3.8460000000000001</v>
      </c>
      <c r="S35" s="49">
        <f t="shared" si="2"/>
        <v>0</v>
      </c>
      <c r="T35" s="7">
        <v>5.3849999999999998</v>
      </c>
      <c r="U35" s="7">
        <v>5.3849999999999998</v>
      </c>
      <c r="V35" s="33"/>
    </row>
    <row r="36" spans="1:22" x14ac:dyDescent="0.25">
      <c r="A36" s="102"/>
      <c r="B36" s="101"/>
      <c r="C36" s="32" t="s">
        <v>8</v>
      </c>
      <c r="D36" s="32"/>
      <c r="E36" s="32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31"/>
      <c r="U36" s="31"/>
      <c r="V36" s="33"/>
    </row>
    <row r="37" spans="1:22" ht="15" customHeight="1" x14ac:dyDescent="0.25">
      <c r="A37" s="83" t="s">
        <v>12</v>
      </c>
      <c r="B37" s="94" t="s">
        <v>16</v>
      </c>
      <c r="C37" s="32" t="s">
        <v>2</v>
      </c>
      <c r="D37" s="49">
        <f t="shared" ref="D37:U37" si="11">D42</f>
        <v>824.88113999999996</v>
      </c>
      <c r="E37" s="49">
        <f t="shared" si="11"/>
        <v>824.9</v>
      </c>
      <c r="F37" s="49">
        <f t="shared" si="11"/>
        <v>317.7</v>
      </c>
      <c r="G37" s="49">
        <f t="shared" si="11"/>
        <v>317.7</v>
      </c>
      <c r="H37" s="49">
        <f t="shared" si="11"/>
        <v>1828.7741299999998</v>
      </c>
      <c r="I37" s="49">
        <f t="shared" si="11"/>
        <v>1828.7741299999998</v>
      </c>
      <c r="J37" s="49">
        <f>I37-H37</f>
        <v>0</v>
      </c>
      <c r="K37" s="49">
        <f t="shared" ref="K37:R37" si="12">K42</f>
        <v>0</v>
      </c>
      <c r="L37" s="49">
        <f t="shared" si="12"/>
        <v>0</v>
      </c>
      <c r="M37" s="49">
        <f t="shared" si="12"/>
        <v>0</v>
      </c>
      <c r="N37" s="49">
        <f t="shared" si="12"/>
        <v>0</v>
      </c>
      <c r="O37" s="49">
        <f t="shared" si="12"/>
        <v>434.49725999999998</v>
      </c>
      <c r="P37" s="49">
        <f t="shared" si="12"/>
        <v>422.80250000000001</v>
      </c>
      <c r="Q37" s="49">
        <f t="shared" si="12"/>
        <v>857.41290000000004</v>
      </c>
      <c r="R37" s="49">
        <f t="shared" si="12"/>
        <v>857.41290000000004</v>
      </c>
      <c r="S37" s="49">
        <f t="shared" si="2"/>
        <v>0</v>
      </c>
      <c r="T37" s="49">
        <f t="shared" si="11"/>
        <v>845.64074000000005</v>
      </c>
      <c r="U37" s="49">
        <f t="shared" si="11"/>
        <v>845.64074000000005</v>
      </c>
      <c r="V37" s="33"/>
    </row>
    <row r="38" spans="1:22" x14ac:dyDescent="0.25">
      <c r="A38" s="84"/>
      <c r="B38" s="95"/>
      <c r="C38" s="32" t="s">
        <v>3</v>
      </c>
      <c r="D38" s="32"/>
      <c r="E38" s="32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31"/>
      <c r="U38" s="31"/>
      <c r="V38" s="33"/>
    </row>
    <row r="39" spans="1:22" x14ac:dyDescent="0.25">
      <c r="A39" s="84"/>
      <c r="B39" s="95"/>
      <c r="C39" s="33" t="s">
        <v>4</v>
      </c>
      <c r="D39" s="33"/>
      <c r="E39" s="33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31"/>
      <c r="U39" s="31"/>
      <c r="V39" s="33"/>
    </row>
    <row r="40" spans="1:22" x14ac:dyDescent="0.25">
      <c r="A40" s="84"/>
      <c r="B40" s="95"/>
      <c r="C40" s="32" t="s">
        <v>5</v>
      </c>
      <c r="D40" s="32"/>
      <c r="E40" s="32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31"/>
      <c r="U40" s="31"/>
      <c r="V40" s="33"/>
    </row>
    <row r="41" spans="1:22" x14ac:dyDescent="0.25">
      <c r="A41" s="84"/>
      <c r="B41" s="95"/>
      <c r="C41" s="32" t="s">
        <v>6</v>
      </c>
      <c r="D41" s="32"/>
      <c r="E41" s="32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31"/>
      <c r="U41" s="31"/>
      <c r="V41" s="33"/>
    </row>
    <row r="42" spans="1:22" x14ac:dyDescent="0.25">
      <c r="A42" s="84"/>
      <c r="B42" s="95"/>
      <c r="C42" s="32" t="s">
        <v>7</v>
      </c>
      <c r="D42" s="8">
        <v>824.88113999999996</v>
      </c>
      <c r="E42" s="8">
        <v>824.9</v>
      </c>
      <c r="F42" s="49">
        <v>317.7</v>
      </c>
      <c r="G42" s="49">
        <v>317.7</v>
      </c>
      <c r="H42" s="49">
        <f>'[4]приложение 3'!$H$44</f>
        <v>1828.7741299999998</v>
      </c>
      <c r="I42" s="49">
        <f>'[4]приложение 3'!$J$44</f>
        <v>1828.7741299999998</v>
      </c>
      <c r="J42" s="49">
        <f>I42-H42</f>
        <v>0</v>
      </c>
      <c r="K42" s="49">
        <v>0</v>
      </c>
      <c r="L42" s="49">
        <v>0</v>
      </c>
      <c r="M42" s="49">
        <v>0</v>
      </c>
      <c r="N42" s="49">
        <v>0</v>
      </c>
      <c r="O42" s="49">
        <v>434.49725999999998</v>
      </c>
      <c r="P42" s="49">
        <v>422.80250000000001</v>
      </c>
      <c r="Q42" s="49">
        <v>857.41290000000004</v>
      </c>
      <c r="R42" s="49">
        <v>857.41290000000004</v>
      </c>
      <c r="S42" s="49">
        <f t="shared" si="2"/>
        <v>0</v>
      </c>
      <c r="T42" s="7">
        <v>845.64074000000005</v>
      </c>
      <c r="U42" s="7">
        <v>845.64074000000005</v>
      </c>
      <c r="V42" s="33"/>
    </row>
    <row r="43" spans="1:22" x14ac:dyDescent="0.25">
      <c r="A43" s="102"/>
      <c r="B43" s="101"/>
      <c r="C43" s="32" t="s">
        <v>8</v>
      </c>
      <c r="D43" s="32"/>
      <c r="E43" s="32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31"/>
      <c r="U43" s="31"/>
      <c r="V43" s="33"/>
    </row>
    <row r="45" spans="1:22" s="1" customFormat="1" x14ac:dyDescent="0.25"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9"/>
      <c r="V45" s="13"/>
    </row>
    <row r="47" spans="1:22" x14ac:dyDescent="0.25">
      <c r="B47" s="30" t="s">
        <v>87</v>
      </c>
      <c r="I47" s="30" t="s">
        <v>74</v>
      </c>
      <c r="U47" s="30"/>
    </row>
    <row r="50" spans="2:21" x14ac:dyDescent="0.25">
      <c r="U50" s="30"/>
    </row>
    <row r="51" spans="2:21" x14ac:dyDescent="0.25">
      <c r="B51" s="30" t="s">
        <v>85</v>
      </c>
      <c r="U51" s="30"/>
    </row>
    <row r="52" spans="2:21" x14ac:dyDescent="0.25">
      <c r="B52" s="30" t="s">
        <v>86</v>
      </c>
    </row>
  </sheetData>
  <mergeCells count="26">
    <mergeCell ref="M6:N6"/>
    <mergeCell ref="O6:P6"/>
    <mergeCell ref="Q6:R6"/>
    <mergeCell ref="U1:V1"/>
    <mergeCell ref="A2:V2"/>
    <mergeCell ref="A3:V3"/>
    <mergeCell ref="D5:E6"/>
    <mergeCell ref="V5:V7"/>
    <mergeCell ref="T5:U6"/>
    <mergeCell ref="C5:C7"/>
    <mergeCell ref="B5:B7"/>
    <mergeCell ref="A5:A7"/>
    <mergeCell ref="H5:I6"/>
    <mergeCell ref="K5:R5"/>
    <mergeCell ref="K6:L6"/>
    <mergeCell ref="S5:S7"/>
    <mergeCell ref="A9:A15"/>
    <mergeCell ref="B9:B15"/>
    <mergeCell ref="A37:A43"/>
    <mergeCell ref="B37:B43"/>
    <mergeCell ref="A23:A29"/>
    <mergeCell ref="B23:B29"/>
    <mergeCell ref="A30:A36"/>
    <mergeCell ref="B30:B36"/>
    <mergeCell ref="A16:A22"/>
    <mergeCell ref="B16:B22"/>
  </mergeCells>
  <pageMargins left="0.70866141732283472" right="0.70866141732283472" top="0.15748031496062992" bottom="0.15748031496062992" header="0.31496062992125984" footer="0.31496062992125984"/>
  <pageSetup paperSize="9" scale="5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1</vt:lpstr>
      <vt:lpstr>Прил 2</vt:lpstr>
      <vt:lpstr>Прил 3</vt:lpstr>
      <vt:lpstr>'Прил 2'!Заголовки_для_печати</vt:lpstr>
      <vt:lpstr>'Прил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2021-04-26T09:43:01Z</dcterms:modified>
</cp:coreProperties>
</file>