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3 год\4 - Апрель\Решения на печать\от 28.04.2023 № 36-220р О внесении изменений в бюджет города\"/>
    </mc:Choice>
  </mc:AlternateContent>
  <bookViews>
    <workbookView xWindow="0" yWindow="0" windowWidth="14655" windowHeight="8085"/>
  </bookViews>
  <sheets>
    <sheet name="Отчет по источникам" sheetId="3" r:id="rId1"/>
  </sheets>
  <definedNames>
    <definedName name="APPT" localSheetId="0">'Отчет по источникам'!$B$29</definedName>
    <definedName name="FIO" localSheetId="0">'Отчет по источникам'!$G$29</definedName>
    <definedName name="SIGN" localSheetId="0">'Отчет по источникам'!$B$29:$G$29</definedName>
  </definedNames>
  <calcPr calcId="162913"/>
</workbook>
</file>

<file path=xl/calcChain.xml><?xml version="1.0" encoding="utf-8"?>
<calcChain xmlns="http://schemas.openxmlformats.org/spreadsheetml/2006/main">
  <c r="E37" i="3" l="1"/>
  <c r="E27" i="3" l="1"/>
  <c r="G26" i="3" l="1"/>
  <c r="F26" i="3"/>
  <c r="G28" i="3"/>
  <c r="F28" i="3"/>
  <c r="F27" i="3" l="1"/>
  <c r="G25" i="3"/>
  <c r="G27" i="3"/>
  <c r="F25" i="3"/>
  <c r="E25" i="3" l="1"/>
  <c r="E24" i="3" s="1"/>
  <c r="E23" i="3" s="1"/>
  <c r="E21" i="3" l="1"/>
  <c r="E20" i="3" s="1"/>
  <c r="E19" i="3" l="1"/>
  <c r="E33" i="3"/>
  <c r="F20" i="3"/>
  <c r="F22" i="3"/>
  <c r="E36" i="3"/>
  <c r="E35" i="3" s="1"/>
  <c r="E34" i="3" s="1"/>
  <c r="F37" i="3" l="1"/>
  <c r="F21" i="3"/>
  <c r="G20" i="3"/>
  <c r="G19" i="3" s="1"/>
  <c r="G22" i="3"/>
  <c r="F19" i="3"/>
  <c r="F33" i="3" s="1"/>
  <c r="G37" i="3" l="1"/>
  <c r="G36" i="3" s="1"/>
  <c r="G35" i="3" s="1"/>
  <c r="G34" i="3" s="1"/>
  <c r="G21" i="3"/>
  <c r="G33" i="3"/>
  <c r="G32" i="3" s="1"/>
  <c r="G31" i="3" s="1"/>
  <c r="G30" i="3" s="1"/>
  <c r="G18" i="3"/>
  <c r="F32" i="3"/>
  <c r="F31" i="3" s="1"/>
  <c r="F30" i="3" s="1"/>
  <c r="G29" i="3" l="1"/>
  <c r="G17" i="3" s="1"/>
  <c r="E18" i="3"/>
  <c r="E32" i="3"/>
  <c r="E31" i="3" s="1"/>
  <c r="E30" i="3" s="1"/>
  <c r="E29" i="3" s="1"/>
  <c r="F36" i="3"/>
  <c r="F35" i="3" s="1"/>
  <c r="F34" i="3" s="1"/>
  <c r="F29" i="3" s="1"/>
  <c r="F18" i="3"/>
  <c r="E17" i="3" l="1"/>
  <c r="F17" i="3"/>
</calcChain>
</file>

<file path=xl/sharedStrings.xml><?xml version="1.0" encoding="utf-8"?>
<sst xmlns="http://schemas.openxmlformats.org/spreadsheetml/2006/main" count="90" uniqueCount="67">
  <si>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</si>
  <si>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</si>
  <si>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</si>
  <si>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</si>
  <si>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</si>
  <si>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</si>
  <si>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</si>
  <si>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</si>
  <si>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</si>
  <si>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</si>
  <si>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</si>
  <si>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</si>
  <si>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</si>
  <si>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</si>
  <si>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</si>
  <si>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</si>
  <si>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</si>
  <si>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</si>
  <si>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</si>
  <si>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</si>
  <si>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</si>
  <si>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</si>
  <si>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</si>
  <si>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</si>
  <si>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</si>
  <si>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</si>
  <si>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</si>
  <si>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</si>
  <si>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</si>
  <si>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</si>
  <si>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</si>
  <si>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</si>
  <si>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</si>
  <si>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</si>
  <si>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</si>
  <si>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</si>
  <si>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</si>
  <si>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</si>
  <si>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</si>
  <si>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</si>
  <si>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Сумма 
на 2023 год</t>
  </si>
  <si>
    <t>Сумма 
на 2024 год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</si>
  <si>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</si>
  <si>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1</t>
  </si>
  <si>
    <t>7</t>
  </si>
  <si>
    <t>9</t>
  </si>
  <si>
    <t>11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</si>
  <si>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</si>
  <si>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</si>
  <si>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</si>
  <si>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</si>
  <si>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</si>
  <si>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</si>
  <si>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</si>
  <si>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</si>
  <si>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</si>
  <si>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</si>
  <si>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</si>
  <si>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13</t>
  </si>
  <si>
    <t>15</t>
  </si>
  <si>
    <t>17</t>
  </si>
  <si>
    <t>19</t>
  </si>
  <si>
    <t>21</t>
  </si>
  <si>
    <t>Источники внутреннего финансирования дефицита бюджета города
на 2023 год и плановый период 2024-2025 годов</t>
  </si>
  <si>
    <t>Сумма 
на 2025 год</t>
  </si>
  <si>
    <t>Совета депутатов от  09.12.2022  №  32-193р</t>
  </si>
  <si>
    <t>Совета депутатов от 28.04.2023 № 36-220р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</si>
</sst>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7"/>
  <sheetViews>
    <sheetView showGridLines="0" tabSelected="1" zoomScaleNormal="100" zoomScaleSheetLayoutView="80" workbookViewId="0">
      <selection activeCell="E7" sqref="E7"/>
    </sheetView>
  </sheetViews>
  <sheetFormatPr defaultColWidth="9.140625" defaultRowHeight="12.75" customHeight="1" outlineLevelRow="3" x14ac:dyDescent="0.25"/>
  <cols>
    <col min="1" max="1" width="5.7109375" style="6" customWidth="1"/>
    <col min="2" max="2" width="17.42578125" style="2" customWidth="1"/>
    <col min="3" max="3" width="20.85546875" style="6" customWidth="1"/>
    <col min="4" max="4" width="45.5703125" style="2" customWidth="1"/>
    <col min="5" max="5" width="19.85546875" style="2" customWidth="1"/>
    <col min="6" max="6" width="18.28515625" style="2" customWidth="1"/>
    <col min="7" max="7" width="18.140625" style="2" customWidth="1"/>
    <col min="8" max="16384" width="9.140625" style="2"/>
  </cols>
  <sheetData>
    <row r="1" spans="1:7" ht="15.75" x14ac:dyDescent="0.25">
      <c r="E1" s="3" t="s">
        <v>33</v>
      </c>
    </row>
    <row r="2" spans="1:7" ht="15.75" x14ac:dyDescent="0.25">
      <c r="E2" s="3" t="s">
        <v>39</v>
      </c>
    </row>
    <row r="3" spans="1:7" ht="15.75" x14ac:dyDescent="0.25">
      <c r="E3" s="3" t="s">
        <v>66</v>
      </c>
    </row>
    <row r="4" spans="1:7" ht="15.75" x14ac:dyDescent="0.25">
      <c r="E4" s="3"/>
    </row>
    <row r="5" spans="1:7" ht="15.75" x14ac:dyDescent="0.25">
      <c r="E5" s="3" t="s">
        <v>33</v>
      </c>
    </row>
    <row r="6" spans="1:7" ht="15.75" x14ac:dyDescent="0.25">
      <c r="E6" s="3" t="s">
        <v>39</v>
      </c>
    </row>
    <row r="7" spans="1:7" ht="15.75" x14ac:dyDescent="0.25">
      <c r="E7" s="3" t="s">
        <v>65</v>
      </c>
    </row>
    <row r="8" spans="1:7" ht="15.75" x14ac:dyDescent="0.25">
      <c r="E8" s="3"/>
    </row>
    <row r="9" spans="1:7" ht="15.75" x14ac:dyDescent="0.25">
      <c r="F9" s="1"/>
    </row>
    <row r="10" spans="1:7" ht="15.75" x14ac:dyDescent="0.25"/>
    <row r="11" spans="1:7" ht="34.5" customHeight="1" x14ac:dyDescent="0.3">
      <c r="B11" s="20" t="s">
        <v>63</v>
      </c>
      <c r="C11" s="21"/>
      <c r="D11" s="21"/>
      <c r="E11" s="21"/>
      <c r="F11" s="21"/>
      <c r="G11" s="21"/>
    </row>
    <row r="12" spans="1:7" ht="15.75" x14ac:dyDescent="0.25"/>
    <row r="13" spans="1:7" ht="15.75" x14ac:dyDescent="0.25">
      <c r="G13" s="4" t="s">
        <v>15</v>
      </c>
    </row>
    <row r="14" spans="1:7" ht="45.75" customHeight="1" x14ac:dyDescent="0.25">
      <c r="A14" s="19" t="s">
        <v>34</v>
      </c>
      <c r="B14" s="26" t="s">
        <v>36</v>
      </c>
      <c r="C14" s="27"/>
      <c r="D14" s="19" t="s">
        <v>35</v>
      </c>
      <c r="E14" s="22" t="s">
        <v>40</v>
      </c>
      <c r="F14" s="22" t="s">
        <v>41</v>
      </c>
      <c r="G14" s="24" t="s">
        <v>64</v>
      </c>
    </row>
    <row r="15" spans="1:7" ht="141.75" x14ac:dyDescent="0.25">
      <c r="A15" s="19"/>
      <c r="B15" s="8" t="s">
        <v>37</v>
      </c>
      <c r="C15" s="18" t="s">
        <v>42</v>
      </c>
      <c r="D15" s="19"/>
      <c r="E15" s="23"/>
      <c r="F15" s="23"/>
      <c r="G15" s="25"/>
    </row>
    <row r="16" spans="1:7" ht="42.75" customHeight="1" x14ac:dyDescent="0.25">
      <c r="A16" s="14" t="s">
        <v>43</v>
      </c>
      <c r="B16" s="12" t="s">
        <v>0</v>
      </c>
      <c r="D16" s="16" t="s">
        <v>47</v>
      </c>
      <c r="E16" s="16"/>
      <c r="F16" s="16"/>
      <c r="G16" s="16"/>
    </row>
    <row r="17" spans="1:7" ht="47.25" x14ac:dyDescent="0.25">
      <c r="A17" s="7">
        <v>2</v>
      </c>
      <c r="B17" s="12" t="s">
        <v>0</v>
      </c>
      <c r="C17" s="18" t="s">
        <v>1</v>
      </c>
      <c r="D17" s="15" t="s">
        <v>2</v>
      </c>
      <c r="E17" s="5">
        <f>E18+E23+E29</f>
        <v>118056929.44000053</v>
      </c>
      <c r="F17" s="5">
        <f>F18+F23+F29</f>
        <v>0</v>
      </c>
      <c r="G17" s="5">
        <f>G18+G23+G29</f>
        <v>0</v>
      </c>
    </row>
    <row r="18" spans="1:7" ht="31.5" outlineLevel="1" x14ac:dyDescent="0.25">
      <c r="A18" s="14">
        <v>3</v>
      </c>
      <c r="B18" s="12" t="s">
        <v>0</v>
      </c>
      <c r="C18" s="18" t="s">
        <v>3</v>
      </c>
      <c r="D18" s="15" t="s">
        <v>4</v>
      </c>
      <c r="E18" s="9">
        <f>E19-E21</f>
        <v>-650000</v>
      </c>
      <c r="F18" s="9">
        <f>F19-F21</f>
        <v>0</v>
      </c>
      <c r="G18" s="9">
        <f>G19-G21</f>
        <v>0</v>
      </c>
    </row>
    <row r="19" spans="1:7" s="11" customFormat="1" ht="47.25" outlineLevel="1" x14ac:dyDescent="0.25">
      <c r="A19" s="13">
        <v>4</v>
      </c>
      <c r="B19" s="12" t="s">
        <v>0</v>
      </c>
      <c r="C19" s="18" t="s">
        <v>16</v>
      </c>
      <c r="D19" s="15" t="s">
        <v>48</v>
      </c>
      <c r="E19" s="17">
        <f>E20</f>
        <v>316246000</v>
      </c>
      <c r="F19" s="10">
        <f>F20</f>
        <v>316246000</v>
      </c>
      <c r="G19" s="10">
        <f>G20</f>
        <v>316246000</v>
      </c>
    </row>
    <row r="20" spans="1:7" s="11" customFormat="1" ht="47.25" outlineLevel="3" x14ac:dyDescent="0.25">
      <c r="A20" s="14">
        <v>5</v>
      </c>
      <c r="B20" s="12" t="s">
        <v>0</v>
      </c>
      <c r="C20" s="18" t="s">
        <v>5</v>
      </c>
      <c r="D20" s="15" t="s">
        <v>49</v>
      </c>
      <c r="E20" s="17">
        <f>E21-650000</f>
        <v>316246000</v>
      </c>
      <c r="F20" s="10">
        <f>E20</f>
        <v>316246000</v>
      </c>
      <c r="G20" s="10">
        <f>F20</f>
        <v>316246000</v>
      </c>
    </row>
    <row r="21" spans="1:7" s="11" customFormat="1" ht="50.25" customHeight="1" outlineLevel="3" x14ac:dyDescent="0.25">
      <c r="A21" s="13">
        <v>6</v>
      </c>
      <c r="B21" s="12" t="s">
        <v>0</v>
      </c>
      <c r="C21" s="18" t="s">
        <v>17</v>
      </c>
      <c r="D21" s="15" t="s">
        <v>50</v>
      </c>
      <c r="E21" s="17">
        <f>E22</f>
        <v>316896000</v>
      </c>
      <c r="F21" s="10">
        <f>F22</f>
        <v>316246000</v>
      </c>
      <c r="G21" s="10">
        <f>G22</f>
        <v>316246000</v>
      </c>
    </row>
    <row r="22" spans="1:7" ht="47.25" outlineLevel="3" x14ac:dyDescent="0.25">
      <c r="A22" s="12" t="s">
        <v>44</v>
      </c>
      <c r="B22" s="12" t="s">
        <v>0</v>
      </c>
      <c r="C22" s="18" t="s">
        <v>6</v>
      </c>
      <c r="D22" s="15" t="s">
        <v>51</v>
      </c>
      <c r="E22" s="17">
        <v>316896000</v>
      </c>
      <c r="F22" s="10">
        <f>E20</f>
        <v>316246000</v>
      </c>
      <c r="G22" s="10">
        <f>F20</f>
        <v>316246000</v>
      </c>
    </row>
    <row r="23" spans="1:7" ht="36.75" customHeight="1" outlineLevel="1" x14ac:dyDescent="0.25">
      <c r="A23" s="13">
        <v>8</v>
      </c>
      <c r="B23" s="12" t="s">
        <v>0</v>
      </c>
      <c r="C23" s="18" t="s">
        <v>7</v>
      </c>
      <c r="D23" s="15" t="s">
        <v>52</v>
      </c>
      <c r="E23" s="17">
        <f>E24</f>
        <v>0</v>
      </c>
      <c r="F23" s="10">
        <v>0</v>
      </c>
      <c r="G23" s="10">
        <v>0</v>
      </c>
    </row>
    <row r="24" spans="1:7" ht="50.25" customHeight="1" outlineLevel="2" x14ac:dyDescent="0.25">
      <c r="A24" s="12" t="s">
        <v>45</v>
      </c>
      <c r="B24" s="12" t="s">
        <v>0</v>
      </c>
      <c r="C24" s="18" t="s">
        <v>8</v>
      </c>
      <c r="D24" s="15" t="s">
        <v>53</v>
      </c>
      <c r="E24" s="10">
        <f>E25-E27</f>
        <v>0</v>
      </c>
      <c r="F24" s="10">
        <v>0</v>
      </c>
      <c r="G24" s="10">
        <v>0</v>
      </c>
    </row>
    <row r="25" spans="1:7" s="6" customFormat="1" ht="57.6" customHeight="1" outlineLevel="2" x14ac:dyDescent="0.25">
      <c r="A25" s="13">
        <v>10</v>
      </c>
      <c r="B25" s="12" t="s">
        <v>0</v>
      </c>
      <c r="C25" s="18" t="s">
        <v>18</v>
      </c>
      <c r="D25" s="15" t="s">
        <v>55</v>
      </c>
      <c r="E25" s="10">
        <f>E26</f>
        <v>344874200</v>
      </c>
      <c r="F25" s="10">
        <f>F26</f>
        <v>0</v>
      </c>
      <c r="G25" s="10">
        <f>G26</f>
        <v>0</v>
      </c>
    </row>
    <row r="26" spans="1:7" s="6" customFormat="1" ht="63" outlineLevel="3" x14ac:dyDescent="0.25">
      <c r="A26" s="12" t="s">
        <v>46</v>
      </c>
      <c r="B26" s="12" t="s">
        <v>0</v>
      </c>
      <c r="C26" s="18" t="s">
        <v>38</v>
      </c>
      <c r="D26" s="15" t="s">
        <v>54</v>
      </c>
      <c r="E26" s="10">
        <v>344874200</v>
      </c>
      <c r="F26" s="10">
        <f>35928000-35928000</f>
        <v>0</v>
      </c>
      <c r="G26" s="10">
        <f>35928000-35928000</f>
        <v>0</v>
      </c>
    </row>
    <row r="27" spans="1:7" s="6" customFormat="1" ht="63.75" customHeight="1" outlineLevel="3" x14ac:dyDescent="0.25">
      <c r="A27" s="13">
        <v>12</v>
      </c>
      <c r="B27" s="12" t="s">
        <v>0</v>
      </c>
      <c r="C27" s="18" t="s">
        <v>19</v>
      </c>
      <c r="D27" s="15" t="s">
        <v>56</v>
      </c>
      <c r="E27" s="10">
        <f>E28</f>
        <v>344874200</v>
      </c>
      <c r="F27" s="10">
        <f>F28</f>
        <v>0</v>
      </c>
      <c r="G27" s="10">
        <f>G28</f>
        <v>0</v>
      </c>
    </row>
    <row r="28" spans="1:7" s="6" customFormat="1" ht="63" outlineLevel="3" x14ac:dyDescent="0.25">
      <c r="A28" s="12" t="s">
        <v>58</v>
      </c>
      <c r="B28" s="12" t="s">
        <v>0</v>
      </c>
      <c r="C28" s="18" t="s">
        <v>9</v>
      </c>
      <c r="D28" s="15" t="s">
        <v>57</v>
      </c>
      <c r="E28" s="10">
        <v>344874200</v>
      </c>
      <c r="F28" s="10">
        <f>35928000-35928000</f>
        <v>0</v>
      </c>
      <c r="G28" s="10">
        <f>35928000-35928000</f>
        <v>0</v>
      </c>
    </row>
    <row r="29" spans="1:7" s="6" customFormat="1" ht="31.5" outlineLevel="1" x14ac:dyDescent="0.25">
      <c r="A29" s="13">
        <v>14</v>
      </c>
      <c r="B29" s="12" t="s">
        <v>0</v>
      </c>
      <c r="C29" s="18" t="s">
        <v>10</v>
      </c>
      <c r="D29" s="15" t="s">
        <v>11</v>
      </c>
      <c r="E29" s="9">
        <f>E30+E34</f>
        <v>118706929.44000053</v>
      </c>
      <c r="F29" s="9">
        <f t="shared" ref="F29" si="0">F30+F34</f>
        <v>0</v>
      </c>
      <c r="G29" s="9">
        <f>G30+G34</f>
        <v>0</v>
      </c>
    </row>
    <row r="30" spans="1:7" s="6" customFormat="1" ht="15.75" outlineLevel="1" x14ac:dyDescent="0.25">
      <c r="A30" s="12" t="s">
        <v>59</v>
      </c>
      <c r="B30" s="12" t="s">
        <v>0</v>
      </c>
      <c r="C30" s="18" t="s">
        <v>24</v>
      </c>
      <c r="D30" s="15" t="s">
        <v>22</v>
      </c>
      <c r="E30" s="10">
        <f>E31</f>
        <v>-4975592755.3699999</v>
      </c>
      <c r="F30" s="10">
        <f>F31</f>
        <v>-4412824664.8699999</v>
      </c>
      <c r="G30" s="10">
        <f>G31</f>
        <v>-4439620849.1100006</v>
      </c>
    </row>
    <row r="31" spans="1:7" s="6" customFormat="1" ht="31.5" outlineLevel="2" x14ac:dyDescent="0.25">
      <c r="A31" s="13">
        <v>16</v>
      </c>
      <c r="B31" s="12" t="s">
        <v>0</v>
      </c>
      <c r="C31" s="18" t="s">
        <v>25</v>
      </c>
      <c r="D31" s="15" t="s">
        <v>26</v>
      </c>
      <c r="E31" s="10">
        <f t="shared" ref="E31:G31" si="1">E32</f>
        <v>-4975592755.3699999</v>
      </c>
      <c r="F31" s="10">
        <f t="shared" si="1"/>
        <v>-4412824664.8699999</v>
      </c>
      <c r="G31" s="10">
        <f t="shared" si="1"/>
        <v>-4439620849.1100006</v>
      </c>
    </row>
    <row r="32" spans="1:7" s="6" customFormat="1" ht="31.5" outlineLevel="2" x14ac:dyDescent="0.25">
      <c r="A32" s="12" t="s">
        <v>60</v>
      </c>
      <c r="B32" s="12" t="s">
        <v>0</v>
      </c>
      <c r="C32" s="18" t="s">
        <v>27</v>
      </c>
      <c r="D32" s="15" t="s">
        <v>20</v>
      </c>
      <c r="E32" s="10">
        <f>E33</f>
        <v>-4975592755.3699999</v>
      </c>
      <c r="F32" s="10">
        <f>F33</f>
        <v>-4412824664.8699999</v>
      </c>
      <c r="G32" s="10">
        <f>G33</f>
        <v>-4439620849.1100006</v>
      </c>
    </row>
    <row r="33" spans="1:7" s="6" customFormat="1" ht="31.5" outlineLevel="3" x14ac:dyDescent="0.25">
      <c r="A33" s="13">
        <v>18</v>
      </c>
      <c r="B33" s="12" t="s">
        <v>0</v>
      </c>
      <c r="C33" s="18" t="s">
        <v>12</v>
      </c>
      <c r="D33" s="15" t="s">
        <v>13</v>
      </c>
      <c r="E33" s="10">
        <f>-4314472555.37-E20-E26</f>
        <v>-4975592755.3699999</v>
      </c>
      <c r="F33" s="10">
        <f>-4096578664.87-F19-F26</f>
        <v>-4412824664.8699999</v>
      </c>
      <c r="G33" s="10">
        <f>-4123374849.11-G19-G26</f>
        <v>-4439620849.1100006</v>
      </c>
    </row>
    <row r="34" spans="1:7" s="6" customFormat="1" ht="15.75" outlineLevel="3" x14ac:dyDescent="0.25">
      <c r="A34" s="12" t="s">
        <v>61</v>
      </c>
      <c r="B34" s="12" t="s">
        <v>0</v>
      </c>
      <c r="C34" s="18" t="s">
        <v>28</v>
      </c>
      <c r="D34" s="15" t="s">
        <v>23</v>
      </c>
      <c r="E34" s="10">
        <f t="shared" ref="E34:E35" si="2">E35</f>
        <v>5094299684.8100004</v>
      </c>
      <c r="F34" s="10">
        <f t="shared" ref="F34" si="3">F35</f>
        <v>4412824664.8699999</v>
      </c>
      <c r="G34" s="10">
        <f t="shared" ref="G34" si="4">G35</f>
        <v>4439620849.1100006</v>
      </c>
    </row>
    <row r="35" spans="1:7" s="6" customFormat="1" ht="31.5" outlineLevel="3" x14ac:dyDescent="0.25">
      <c r="A35" s="13">
        <v>20</v>
      </c>
      <c r="B35" s="12" t="s">
        <v>0</v>
      </c>
      <c r="C35" s="18" t="s">
        <v>29</v>
      </c>
      <c r="D35" s="15" t="s">
        <v>31</v>
      </c>
      <c r="E35" s="10">
        <f t="shared" si="2"/>
        <v>5094299684.8100004</v>
      </c>
      <c r="F35" s="10">
        <f t="shared" ref="F35" si="5">F36</f>
        <v>4412824664.8699999</v>
      </c>
      <c r="G35" s="10">
        <f t="shared" ref="G35" si="6">G36</f>
        <v>4439620849.1100006</v>
      </c>
    </row>
    <row r="36" spans="1:7" s="6" customFormat="1" ht="31.5" x14ac:dyDescent="0.25">
      <c r="A36" s="12" t="s">
        <v>62</v>
      </c>
      <c r="B36" s="12" t="s">
        <v>0</v>
      </c>
      <c r="C36" s="18" t="s">
        <v>30</v>
      </c>
      <c r="D36" s="15" t="s">
        <v>21</v>
      </c>
      <c r="E36" s="10">
        <f>E37</f>
        <v>5094299684.8100004</v>
      </c>
      <c r="F36" s="10">
        <f t="shared" ref="F36:G36" si="7">F37</f>
        <v>4412824664.8699999</v>
      </c>
      <c r="G36" s="10">
        <f t="shared" si="7"/>
        <v>4439620849.1100006</v>
      </c>
    </row>
    <row r="37" spans="1:7" s="6" customFormat="1" ht="31.5" x14ac:dyDescent="0.25">
      <c r="A37" s="13">
        <v>22</v>
      </c>
      <c r="B37" s="12" t="s">
        <v>0</v>
      </c>
      <c r="C37" s="18" t="s">
        <v>14</v>
      </c>
      <c r="D37" s="15" t="s">
        <v>32</v>
      </c>
      <c r="E37" s="10">
        <f>4432529484.81+E22+E28</f>
        <v>5094299684.8100004</v>
      </c>
      <c r="F37" s="10">
        <f>4096578664.87+F22+F28</f>
        <v>4412824664.8699999</v>
      </c>
      <c r="G37" s="10">
        <f>4123374849.11+G22+G28</f>
        <v>4439620849.1100006</v>
      </c>
    </row>
  </sheetData>
  <mergeCells count="7">
    <mergeCell ref="A14:A15"/>
    <mergeCell ref="B11:G11"/>
    <mergeCell ref="D14:D15"/>
    <mergeCell ref="E14:E15"/>
    <mergeCell ref="F14:F15"/>
    <mergeCell ref="G14:G15"/>
    <mergeCell ref="B14:C14"/>
  </mergeCells>
  <pageMargins left="1.1811023622047245" right="0.59055118110236227" top="0.78740157480314965" bottom="0.78740157480314965" header="0" footer="0"/>
  <pageSetup paperSize="9" scale="57" fitToHeight="0" orientation="portrait" useFirstPageNumber="1" r:id="rId1"/>
  <headerFooter differentOddEven="1">
    <oddHeader>&amp;C&amp;"Times New Roman,обычный"&amp;12
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2023-05-15T08:22:36Z</cp:lastPrinted>
  <dcterms:created xsi:type="dcterms:W3CDTF">2002-03-11T10:22:12Z</dcterms:created>
  <dcterms:modified xsi:type="dcterms:W3CDTF">2023-05-15T08:22:38Z</dcterms:modified>
</cp:coreProperties>
</file>