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источникам'!$B$25</definedName>
    <definedName name="FIO" localSheetId="0">'Отчет по источникам'!$G$25</definedName>
    <definedName name="SIGN" localSheetId="0">'Отчет по источникам'!$B$25:$G$25</definedName>
    <definedName name="_xlnm.Print_Titles" localSheetId="0">'Отчет по источникам'!$10:$11</definedName>
  </definedNames>
  <calcPr calcId="145621"/>
</workbook>
</file>

<file path=xl/calcChain.xml><?xml version="1.0" encoding="utf-8"?>
<calcChain xmlns="http://schemas.openxmlformats.org/spreadsheetml/2006/main">
  <c r="F16" i="3" l="1"/>
  <c r="G16" i="3" s="1"/>
  <c r="F18" i="3"/>
  <c r="E33" i="3"/>
  <c r="E29" i="3"/>
  <c r="G18" i="3" l="1"/>
  <c r="E23" i="3"/>
  <c r="F17" i="3" l="1"/>
  <c r="G17" i="3" l="1"/>
  <c r="G22" i="3" l="1"/>
  <c r="F22" i="3"/>
  <c r="G24" i="3"/>
  <c r="G33" i="3" s="1"/>
  <c r="F24" i="3"/>
  <c r="F33" i="3" s="1"/>
  <c r="F23" i="3" l="1"/>
  <c r="G21" i="3"/>
  <c r="G23" i="3"/>
  <c r="F21" i="3"/>
  <c r="E21" i="3" l="1"/>
  <c r="E20" i="3" s="1"/>
  <c r="E19" i="3" s="1"/>
  <c r="G15" i="3" l="1"/>
  <c r="G29" i="3" s="1"/>
  <c r="G32" i="3" l="1"/>
  <c r="G31" i="3" s="1"/>
  <c r="G30" i="3" s="1"/>
  <c r="G14" i="3"/>
  <c r="E17" i="3"/>
  <c r="G28" i="3"/>
  <c r="G27" i="3" s="1"/>
  <c r="G26" i="3" s="1"/>
  <c r="G25" i="3" l="1"/>
  <c r="G13" i="3" s="1"/>
  <c r="E32" i="3"/>
  <c r="E31" i="3" s="1"/>
  <c r="E30" i="3" s="1"/>
  <c r="F15" i="3" l="1"/>
  <c r="F29" i="3" s="1"/>
  <c r="F28" i="3" l="1"/>
  <c r="F27" i="3" s="1"/>
  <c r="F26" i="3" s="1"/>
  <c r="E15" i="3" l="1"/>
  <c r="E14" i="3" s="1"/>
  <c r="E28" i="3"/>
  <c r="E27" i="3" s="1"/>
  <c r="E26" i="3" s="1"/>
  <c r="E25" i="3" s="1"/>
  <c r="F32" i="3"/>
  <c r="F31" i="3" s="1"/>
  <c r="F30" i="3" s="1"/>
  <c r="F25" i="3" s="1"/>
  <c r="F14" i="3"/>
  <c r="E13" i="3" l="1"/>
  <c r="F13" i="3"/>
</calcChain>
</file>

<file path=xl/sharedStrings.xml><?xml version="1.0" encoding="utf-8"?>
<sst xmlns="http://schemas.openxmlformats.org/spreadsheetml/2006/main" count="87" uniqueCount="66">
  <si>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</si>
  <si>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</si>
  <si>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</si>
  <si>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</si>
  <si>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</si>
  <si>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</si>
  <si>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</si>
  <si>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</si>
  <si>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</si>
  <si>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</si>
  <si>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</si>
  <si>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</si>
  <si>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</si>
  <si>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</si>
  <si>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</si>
  <si>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</si>
  <si>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</si>
  <si>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</si>
  <si>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</si>
  <si>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</si>
  <si>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</si>
  <si>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</si>
  <si>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</si>
  <si>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</si>
  <si>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</si>
  <si>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</si>
  <si>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</si>
  <si>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</si>
  <si>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</si>
  <si>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</si>
  <si>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</si>
  <si>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</si>
  <si>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</si>
  <si>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</si>
  <si>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</si>
  <si>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</si>
  <si>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</si>
  <si>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</si>
  <si>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</si>
  <si>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</si>
  <si>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</si>
  <si>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</si>
  <si>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</si>
  <si>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</si>
  <si>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</si>
  <si>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</si>
  <si>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</si>
  <si>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</si>
  <si>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</si>
  <si>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</si>
  <si>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</si>
  <si>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</si>
  <si>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</si>
  <si>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</si>
  <si>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</si>
  <si>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</si>
  <si>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</si>
  <si>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</si>
  <si>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</si>
  <si>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</si>
  <si>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</si>
  <si>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</si>
  <si>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Сумма 
на 2025 год</t>
  </si>
  <si>
    <t>Совета депутатов от  00.12.2023  №  0-00р</t>
  </si>
  <si>
    <t>Источники внутреннего финансирования дефицита бюджета города
на 2024 год и плановый период 2025-2026 годов</t>
  </si>
  <si>
    <t>Сумма 
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</si>
</sst>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zoomScaleNormal="100" zoomScaleSheetLayoutView="80" workbookViewId="0">
      <selection activeCell="B7" sqref="B7:G7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2.42578125" style="2" customWidth="1"/>
    <col min="4" max="4" width="66.42578125" style="2" customWidth="1"/>
    <col min="5" max="5" width="20.28515625" style="2" customWidth="1"/>
    <col min="6" max="7" width="18.7109375" style="2" customWidth="1"/>
    <col min="8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63</v>
      </c>
    </row>
    <row r="4" spans="1:7" ht="15.75" x14ac:dyDescent="0.25">
      <c r="E4" s="3"/>
    </row>
    <row r="5" spans="1:7" ht="15.75" x14ac:dyDescent="0.25">
      <c r="F5" s="1"/>
    </row>
    <row r="6" spans="1:7" ht="15.75" x14ac:dyDescent="0.25"/>
    <row r="7" spans="1:7" ht="34.5" customHeight="1" x14ac:dyDescent="0.3">
      <c r="B7" s="19" t="s">
        <v>64</v>
      </c>
      <c r="C7" s="20"/>
      <c r="D7" s="20"/>
      <c r="E7" s="20"/>
      <c r="F7" s="20"/>
      <c r="G7" s="20"/>
    </row>
    <row r="8" spans="1:7" ht="15.75" x14ac:dyDescent="0.25"/>
    <row r="9" spans="1:7" ht="15.75" x14ac:dyDescent="0.25">
      <c r="G9" s="4" t="s">
        <v>15</v>
      </c>
    </row>
    <row r="10" spans="1:7" ht="40.5" customHeight="1" x14ac:dyDescent="0.25">
      <c r="A10" s="18" t="s">
        <v>34</v>
      </c>
      <c r="B10" s="25" t="s">
        <v>36</v>
      </c>
      <c r="C10" s="26"/>
      <c r="D10" s="18" t="s">
        <v>35</v>
      </c>
      <c r="E10" s="21" t="s">
        <v>40</v>
      </c>
      <c r="F10" s="21" t="s">
        <v>62</v>
      </c>
      <c r="G10" s="23" t="s">
        <v>65</v>
      </c>
    </row>
    <row r="11" spans="1:7" ht="130.5" customHeight="1" x14ac:dyDescent="0.25">
      <c r="A11" s="18"/>
      <c r="B11" s="8" t="s">
        <v>37</v>
      </c>
      <c r="C11" s="12" t="s">
        <v>41</v>
      </c>
      <c r="D11" s="18"/>
      <c r="E11" s="22"/>
      <c r="F11" s="22"/>
      <c r="G11" s="24"/>
    </row>
    <row r="12" spans="1:7" ht="15.75" x14ac:dyDescent="0.25">
      <c r="A12" s="14" t="s">
        <v>42</v>
      </c>
      <c r="B12" s="12" t="s">
        <v>0</v>
      </c>
      <c r="D12" s="16" t="s">
        <v>46</v>
      </c>
      <c r="E12" s="16"/>
      <c r="F12" s="16"/>
      <c r="G12" s="16"/>
    </row>
    <row r="13" spans="1:7" ht="31.5" x14ac:dyDescent="0.25">
      <c r="A13" s="7">
        <v>2</v>
      </c>
      <c r="B13" s="12" t="s">
        <v>0</v>
      </c>
      <c r="C13" s="12" t="s">
        <v>1</v>
      </c>
      <c r="D13" s="15" t="s">
        <v>2</v>
      </c>
      <c r="E13" s="5">
        <f>E14+E19+E25</f>
        <v>52544578.110000402</v>
      </c>
      <c r="F13" s="5">
        <f>F14+F19+F25</f>
        <v>75237327.120000005</v>
      </c>
      <c r="G13" s="5">
        <f>G14+G19+G25</f>
        <v>29760011.230000019</v>
      </c>
    </row>
    <row r="14" spans="1:7" ht="18.75" customHeight="1" outlineLevel="1" x14ac:dyDescent="0.25">
      <c r="A14" s="14">
        <v>3</v>
      </c>
      <c r="B14" s="12" t="s">
        <v>0</v>
      </c>
      <c r="C14" s="12" t="s">
        <v>3</v>
      </c>
      <c r="D14" s="15" t="s">
        <v>4</v>
      </c>
      <c r="E14" s="9">
        <f>E15-E17</f>
        <v>85034151.049999982</v>
      </c>
      <c r="F14" s="9">
        <f>F15-F17</f>
        <v>127563751.12</v>
      </c>
      <c r="G14" s="9">
        <f>G15-G17</f>
        <v>82087687.230000019</v>
      </c>
    </row>
    <row r="15" spans="1:7" s="11" customFormat="1" ht="31.5" outlineLevel="1" x14ac:dyDescent="0.25">
      <c r="A15" s="13">
        <v>4</v>
      </c>
      <c r="B15" s="12" t="s">
        <v>0</v>
      </c>
      <c r="C15" s="12" t="s">
        <v>16</v>
      </c>
      <c r="D15" s="15" t="s">
        <v>47</v>
      </c>
      <c r="E15" s="17">
        <f>E16</f>
        <v>340396253.13</v>
      </c>
      <c r="F15" s="10">
        <f>F16</f>
        <v>467960004.25</v>
      </c>
      <c r="G15" s="10">
        <f>G16</f>
        <v>550047691.48000002</v>
      </c>
    </row>
    <row r="16" spans="1:7" s="11" customFormat="1" ht="31.5" outlineLevel="3" x14ac:dyDescent="0.25">
      <c r="A16" s="14">
        <v>5</v>
      </c>
      <c r="B16" s="12" t="s">
        <v>0</v>
      </c>
      <c r="C16" s="12" t="s">
        <v>5</v>
      </c>
      <c r="D16" s="15" t="s">
        <v>48</v>
      </c>
      <c r="E16" s="17">
        <v>340396253.13</v>
      </c>
      <c r="F16" s="10">
        <f>E16+127563751.12</f>
        <v>467960004.25</v>
      </c>
      <c r="G16" s="10">
        <f>F16+82087687.23</f>
        <v>550047691.48000002</v>
      </c>
    </row>
    <row r="17" spans="1:7" s="11" customFormat="1" ht="34.5" customHeight="1" outlineLevel="3" x14ac:dyDescent="0.25">
      <c r="A17" s="13">
        <v>6</v>
      </c>
      <c r="B17" s="12" t="s">
        <v>0</v>
      </c>
      <c r="C17" s="12" t="s">
        <v>17</v>
      </c>
      <c r="D17" s="15" t="s">
        <v>49</v>
      </c>
      <c r="E17" s="17">
        <f>E18</f>
        <v>255362102.08000001</v>
      </c>
      <c r="F17" s="10">
        <f>F18</f>
        <v>340396253.13</v>
      </c>
      <c r="G17" s="10">
        <f>G18</f>
        <v>467960004.25</v>
      </c>
    </row>
    <row r="18" spans="1:7" ht="31.5" outlineLevel="3" x14ac:dyDescent="0.25">
      <c r="A18" s="12" t="s">
        <v>43</v>
      </c>
      <c r="B18" s="12" t="s">
        <v>0</v>
      </c>
      <c r="C18" s="12" t="s">
        <v>6</v>
      </c>
      <c r="D18" s="15" t="s">
        <v>50</v>
      </c>
      <c r="E18" s="17">
        <v>255362102.08000001</v>
      </c>
      <c r="F18" s="10">
        <f>E16</f>
        <v>340396253.13</v>
      </c>
      <c r="G18" s="10">
        <f>F16</f>
        <v>467960004.25</v>
      </c>
    </row>
    <row r="19" spans="1:7" ht="32.25" customHeight="1" outlineLevel="1" x14ac:dyDescent="0.25">
      <c r="A19" s="13">
        <v>8</v>
      </c>
      <c r="B19" s="12" t="s">
        <v>0</v>
      </c>
      <c r="C19" s="12" t="s">
        <v>7</v>
      </c>
      <c r="D19" s="15" t="s">
        <v>51</v>
      </c>
      <c r="E19" s="17">
        <f>E20</f>
        <v>0</v>
      </c>
      <c r="F19" s="10">
        <v>0</v>
      </c>
      <c r="G19" s="10">
        <v>0</v>
      </c>
    </row>
    <row r="20" spans="1:7" ht="31.5" outlineLevel="2" x14ac:dyDescent="0.25">
      <c r="A20" s="12" t="s">
        <v>44</v>
      </c>
      <c r="B20" s="12" t="s">
        <v>0</v>
      </c>
      <c r="C20" s="12" t="s">
        <v>8</v>
      </c>
      <c r="D20" s="15" t="s">
        <v>52</v>
      </c>
      <c r="E20" s="10">
        <f>E21-E23</f>
        <v>0</v>
      </c>
      <c r="F20" s="10">
        <v>0</v>
      </c>
      <c r="G20" s="10">
        <v>0</v>
      </c>
    </row>
    <row r="21" spans="1:7" s="6" customFormat="1" ht="47.25" outlineLevel="2" x14ac:dyDescent="0.25">
      <c r="A21" s="13">
        <v>10</v>
      </c>
      <c r="B21" s="12" t="s">
        <v>0</v>
      </c>
      <c r="C21" s="12" t="s">
        <v>18</v>
      </c>
      <c r="D21" s="15" t="s">
        <v>54</v>
      </c>
      <c r="E21" s="10">
        <f>E22</f>
        <v>361718000</v>
      </c>
      <c r="F21" s="10">
        <f>F22</f>
        <v>0</v>
      </c>
      <c r="G21" s="10">
        <f>G22</f>
        <v>0</v>
      </c>
    </row>
    <row r="22" spans="1:7" s="6" customFormat="1" ht="47.25" outlineLevel="3" x14ac:dyDescent="0.25">
      <c r="A22" s="12" t="s">
        <v>45</v>
      </c>
      <c r="B22" s="12" t="s">
        <v>0</v>
      </c>
      <c r="C22" s="12" t="s">
        <v>38</v>
      </c>
      <c r="D22" s="15" t="s">
        <v>53</v>
      </c>
      <c r="E22" s="10">
        <v>361718000</v>
      </c>
      <c r="F22" s="10">
        <f>35928000-35928000</f>
        <v>0</v>
      </c>
      <c r="G22" s="10">
        <f>35928000-35928000</f>
        <v>0</v>
      </c>
    </row>
    <row r="23" spans="1:7" s="6" customFormat="1" ht="47.25" outlineLevel="3" x14ac:dyDescent="0.25">
      <c r="A23" s="13">
        <v>12</v>
      </c>
      <c r="B23" s="12" t="s">
        <v>0</v>
      </c>
      <c r="C23" s="12" t="s">
        <v>19</v>
      </c>
      <c r="D23" s="15" t="s">
        <v>55</v>
      </c>
      <c r="E23" s="10">
        <f>E24</f>
        <v>361718000</v>
      </c>
      <c r="F23" s="10">
        <f>F24</f>
        <v>0</v>
      </c>
      <c r="G23" s="10">
        <f>G24</f>
        <v>0</v>
      </c>
    </row>
    <row r="24" spans="1:7" s="6" customFormat="1" ht="47.25" outlineLevel="3" x14ac:dyDescent="0.25">
      <c r="A24" s="12" t="s">
        <v>57</v>
      </c>
      <c r="B24" s="12" t="s">
        <v>0</v>
      </c>
      <c r="C24" s="12" t="s">
        <v>9</v>
      </c>
      <c r="D24" s="15" t="s">
        <v>56</v>
      </c>
      <c r="E24" s="10">
        <v>361718000</v>
      </c>
      <c r="F24" s="10">
        <f>35928000-35928000</f>
        <v>0</v>
      </c>
      <c r="G24" s="10">
        <f>35928000-35928000</f>
        <v>0</v>
      </c>
    </row>
    <row r="25" spans="1:7" s="6" customFormat="1" ht="18.75" customHeight="1" outlineLevel="1" x14ac:dyDescent="0.25">
      <c r="A25" s="13">
        <v>14</v>
      </c>
      <c r="B25" s="12" t="s">
        <v>0</v>
      </c>
      <c r="C25" s="12" t="s">
        <v>10</v>
      </c>
      <c r="D25" s="15" t="s">
        <v>11</v>
      </c>
      <c r="E25" s="9">
        <f>E26+E30</f>
        <v>-32489572.93999958</v>
      </c>
      <c r="F25" s="9">
        <f t="shared" ref="F25" si="0">F26+F30</f>
        <v>-52326424</v>
      </c>
      <c r="G25" s="9">
        <f>G26+G30</f>
        <v>-52327676</v>
      </c>
    </row>
    <row r="26" spans="1:7" s="6" customFormat="1" ht="16.5" customHeight="1" outlineLevel="1" x14ac:dyDescent="0.25">
      <c r="A26" s="12" t="s">
        <v>58</v>
      </c>
      <c r="B26" s="12" t="s">
        <v>0</v>
      </c>
      <c r="C26" s="12" t="s">
        <v>24</v>
      </c>
      <c r="D26" s="15" t="s">
        <v>22</v>
      </c>
      <c r="E26" s="10">
        <f>E27</f>
        <v>-5042732855.2799997</v>
      </c>
      <c r="F26" s="10">
        <f>F27</f>
        <v>-4677814259.7600002</v>
      </c>
      <c r="G26" s="10">
        <f>G27</f>
        <v>-4803837647.9899998</v>
      </c>
    </row>
    <row r="27" spans="1:7" s="6" customFormat="1" ht="15.75" outlineLevel="2" x14ac:dyDescent="0.25">
      <c r="A27" s="13">
        <v>16</v>
      </c>
      <c r="B27" s="12" t="s">
        <v>0</v>
      </c>
      <c r="C27" s="12" t="s">
        <v>25</v>
      </c>
      <c r="D27" s="15" t="s">
        <v>26</v>
      </c>
      <c r="E27" s="10">
        <f t="shared" ref="E27:G27" si="1">E28</f>
        <v>-5042732855.2799997</v>
      </c>
      <c r="F27" s="10">
        <f t="shared" si="1"/>
        <v>-4677814259.7600002</v>
      </c>
      <c r="G27" s="10">
        <f t="shared" si="1"/>
        <v>-4803837647.9899998</v>
      </c>
    </row>
    <row r="28" spans="1:7" s="6" customFormat="1" ht="15.75" outlineLevel="2" x14ac:dyDescent="0.25">
      <c r="A28" s="12" t="s">
        <v>59</v>
      </c>
      <c r="B28" s="12" t="s">
        <v>0</v>
      </c>
      <c r="C28" s="12" t="s">
        <v>27</v>
      </c>
      <c r="D28" s="15" t="s">
        <v>20</v>
      </c>
      <c r="E28" s="10">
        <f>E29</f>
        <v>-5042732855.2799997</v>
      </c>
      <c r="F28" s="10">
        <f>F29</f>
        <v>-4677814259.7600002</v>
      </c>
      <c r="G28" s="10">
        <f>G29</f>
        <v>-4803837647.9899998</v>
      </c>
    </row>
    <row r="29" spans="1:7" s="6" customFormat="1" ht="31.5" outlineLevel="3" x14ac:dyDescent="0.25">
      <c r="A29" s="13">
        <v>18</v>
      </c>
      <c r="B29" s="12" t="s">
        <v>0</v>
      </c>
      <c r="C29" s="12" t="s">
        <v>12</v>
      </c>
      <c r="D29" s="15" t="s">
        <v>13</v>
      </c>
      <c r="E29" s="10">
        <f>-4340618602.15-E16-E22</f>
        <v>-5042732855.2799997</v>
      </c>
      <c r="F29" s="10">
        <f>-4209854255.51-F15-F22</f>
        <v>-4677814259.7600002</v>
      </c>
      <c r="G29" s="10">
        <f>-4253789956.51-G15-G22</f>
        <v>-4803837647.9899998</v>
      </c>
    </row>
    <row r="30" spans="1:7" s="6" customFormat="1" ht="15.75" outlineLevel="3" x14ac:dyDescent="0.25">
      <c r="A30" s="12" t="s">
        <v>60</v>
      </c>
      <c r="B30" s="12" t="s">
        <v>0</v>
      </c>
      <c r="C30" s="12" t="s">
        <v>28</v>
      </c>
      <c r="D30" s="15" t="s">
        <v>23</v>
      </c>
      <c r="E30" s="10">
        <f t="shared" ref="E30:E31" si="2">E31</f>
        <v>5010243282.3400002</v>
      </c>
      <c r="F30" s="10">
        <f t="shared" ref="F30" si="3">F31</f>
        <v>4625487835.7600002</v>
      </c>
      <c r="G30" s="10">
        <f t="shared" ref="G30" si="4">G31</f>
        <v>4751509971.9899998</v>
      </c>
    </row>
    <row r="31" spans="1:7" s="6" customFormat="1" ht="15.75" outlineLevel="3" x14ac:dyDescent="0.25">
      <c r="A31" s="13">
        <v>20</v>
      </c>
      <c r="B31" s="12" t="s">
        <v>0</v>
      </c>
      <c r="C31" s="12" t="s">
        <v>29</v>
      </c>
      <c r="D31" s="15" t="s">
        <v>31</v>
      </c>
      <c r="E31" s="10">
        <f t="shared" si="2"/>
        <v>5010243282.3400002</v>
      </c>
      <c r="F31" s="10">
        <f t="shared" ref="F31" si="5">F32</f>
        <v>4625487835.7600002</v>
      </c>
      <c r="G31" s="10">
        <f t="shared" ref="G31" si="6">G32</f>
        <v>4751509971.9899998</v>
      </c>
    </row>
    <row r="32" spans="1:7" s="6" customFormat="1" ht="15.75" x14ac:dyDescent="0.25">
      <c r="A32" s="12" t="s">
        <v>61</v>
      </c>
      <c r="B32" s="12" t="s">
        <v>0</v>
      </c>
      <c r="C32" s="12" t="s">
        <v>30</v>
      </c>
      <c r="D32" s="15" t="s">
        <v>21</v>
      </c>
      <c r="E32" s="10">
        <f>E33</f>
        <v>5010243282.3400002</v>
      </c>
      <c r="F32" s="10">
        <f t="shared" ref="F32:G32" si="7">F33</f>
        <v>4625487835.7600002</v>
      </c>
      <c r="G32" s="10">
        <f t="shared" si="7"/>
        <v>4751509971.9899998</v>
      </c>
    </row>
    <row r="33" spans="1:7" s="6" customFormat="1" ht="35.25" customHeight="1" x14ac:dyDescent="0.25">
      <c r="A33" s="13">
        <v>22</v>
      </c>
      <c r="B33" s="12" t="s">
        <v>0</v>
      </c>
      <c r="C33" s="12" t="s">
        <v>14</v>
      </c>
      <c r="D33" s="15" t="s">
        <v>32</v>
      </c>
      <c r="E33" s="10">
        <f>4393163180.26+E18+E24</f>
        <v>5010243282.3400002</v>
      </c>
      <c r="F33" s="10">
        <f>4285091582.63+F18+F24</f>
        <v>4625487835.7600002</v>
      </c>
      <c r="G33" s="10">
        <f>4283549967.74+G18+G24</f>
        <v>4751509971.9899998</v>
      </c>
    </row>
  </sheetData>
  <mergeCells count="7">
    <mergeCell ref="A10:A11"/>
    <mergeCell ref="B7:G7"/>
    <mergeCell ref="D10:D11"/>
    <mergeCell ref="E10:E11"/>
    <mergeCell ref="F10:F11"/>
    <mergeCell ref="G10:G11"/>
    <mergeCell ref="B10:C10"/>
  </mergeCells>
  <pageMargins left="0.78740157480314965" right="0.78740157480314965" top="1.1811023622047245" bottom="0.59055118110236227" header="0" footer="0"/>
  <pageSetup paperSize="9" scale="77" firstPageNumber="10" fitToHeight="3" orientation="landscape" useFirstPageNumber="1" r:id="rId1"/>
  <headerFooter differentOddEven="1">
    <oddHeader>&amp;C&amp;"Times New Roman,обычный"&amp;12
&amp;P</oddHeader>
    <evenHeader>&amp;C&amp;"Times New Roman,обычный"&amp;12
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2023-11-14T03:39:46Z</cp:lastPrinted>
  <dcterms:created xsi:type="dcterms:W3CDTF">2002-03-11T10:22:12Z</dcterms:created>
  <dcterms:modified xsi:type="dcterms:W3CDTF">2023-11-14T03:39:49Z</dcterms:modified>
</cp:coreProperties>
</file>