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35" windowWidth="18195" windowHeight="9960"/>
  </bookViews>
  <sheets>
    <sheet name="12 месяцев" sheetId="5" r:id="rId1"/>
  </sheets>
  <calcPr calcId="145621"/>
</workbook>
</file>

<file path=xl/calcChain.xml><?xml version="1.0" encoding="utf-8"?>
<calcChain xmlns="http://schemas.openxmlformats.org/spreadsheetml/2006/main">
  <c r="H43" i="5" l="1"/>
  <c r="I33" i="5" l="1"/>
  <c r="H32" i="5"/>
  <c r="H55" i="5" l="1"/>
  <c r="I55" i="5" s="1"/>
  <c r="J55" i="5" s="1"/>
  <c r="I36" i="5" l="1"/>
  <c r="H41" i="5" l="1"/>
  <c r="H35" i="5" l="1"/>
  <c r="I35" i="5" s="1"/>
  <c r="J20" i="5"/>
  <c r="H19" i="5"/>
  <c r="I19" i="5" s="1"/>
  <c r="H54" i="5" l="1"/>
  <c r="I54" i="5" s="1"/>
  <c r="J54" i="5" s="1"/>
  <c r="H62" i="5" l="1"/>
  <c r="H61" i="5"/>
  <c r="H60" i="5"/>
  <c r="H59" i="5"/>
  <c r="H58" i="5"/>
  <c r="H53" i="5" l="1"/>
  <c r="I53" i="5" s="1"/>
  <c r="J53" i="5" s="1"/>
  <c r="H26" i="5" l="1"/>
  <c r="J17" i="5"/>
  <c r="H29" i="5"/>
  <c r="H65" i="5" l="1"/>
  <c r="H63" i="5"/>
  <c r="H48" i="5" l="1"/>
  <c r="H67" i="5" l="1"/>
  <c r="H66" i="5"/>
  <c r="I66" i="5" s="1"/>
  <c r="J66" i="5" s="1"/>
  <c r="I63" i="5"/>
  <c r="J63" i="5" s="1"/>
  <c r="I61" i="5"/>
  <c r="J61" i="5" s="1"/>
  <c r="H56" i="5"/>
  <c r="I56" i="5" s="1"/>
  <c r="J56" i="5" s="1"/>
  <c r="C56" i="5"/>
  <c r="C57" i="5" s="1"/>
  <c r="C63" i="5" s="1"/>
  <c r="C64" i="5" s="1"/>
  <c r="H51" i="5"/>
  <c r="I51" i="5" s="1"/>
  <c r="J48" i="5" s="1"/>
  <c r="H47" i="5"/>
  <c r="I47" i="5" s="1"/>
  <c r="J44" i="5" s="1"/>
  <c r="I43" i="5"/>
  <c r="J40" i="5" s="1"/>
  <c r="H40" i="5"/>
  <c r="H39" i="5"/>
  <c r="I39" i="5" s="1"/>
  <c r="J35" i="5"/>
  <c r="E35" i="5"/>
  <c r="D35" i="5"/>
  <c r="C35" i="5"/>
  <c r="H34" i="5"/>
  <c r="C34" i="5"/>
  <c r="J30" i="5"/>
  <c r="I29" i="5"/>
  <c r="C29" i="5"/>
  <c r="C28" i="5"/>
  <c r="I26" i="5"/>
  <c r="J22" i="5" s="1"/>
  <c r="I34" i="5" l="1"/>
  <c r="J33" i="5" s="1"/>
  <c r="J27" i="5"/>
  <c r="J37" i="5"/>
  <c r="I60" i="5"/>
  <c r="J60" i="5" s="1"/>
  <c r="I65" i="5"/>
  <c r="J65" i="5" s="1"/>
  <c r="I59" i="5"/>
  <c r="J59" i="5" s="1"/>
  <c r="I58" i="5"/>
  <c r="J58" i="5" s="1"/>
  <c r="I62" i="5"/>
  <c r="J62" i="5" s="1"/>
  <c r="I67" i="5"/>
  <c r="J67" i="5" s="1"/>
</calcChain>
</file>

<file path=xl/sharedStrings.xml><?xml version="1.0" encoding="utf-8"?>
<sst xmlns="http://schemas.openxmlformats.org/spreadsheetml/2006/main" count="235" uniqueCount="116">
  <si>
    <t>Наименова-ние учреждения, оказываю-щего услугу (выполняю-щего работу)</t>
  </si>
  <si>
    <t>Наименование оказываемой услуги (выполняемой работы)</t>
  </si>
  <si>
    <t>Показатель (качества, объема)</t>
  </si>
  <si>
    <t>Наименование показателя</t>
  </si>
  <si>
    <t>Ед. изм.</t>
  </si>
  <si>
    <t>Значение, утвержденное за отчетный период</t>
  </si>
  <si>
    <t>Фактическое значение за отчетный период</t>
  </si>
  <si>
    <t>Оценка выполнения муниципального задания по каждому показателю, %</t>
  </si>
  <si>
    <t>(К1i, К2)</t>
  </si>
  <si>
    <t>Сводная оценка выполнения муниципального задания по показателям (качества, объема), %</t>
  </si>
  <si>
    <t>(К1, К2)</t>
  </si>
  <si>
    <t>(ИОц)</t>
  </si>
  <si>
    <t>МБУК «АГЦБС»</t>
  </si>
  <si>
    <t>Библиотечное, библиографическое и информационное обслуживание пользователей библиотеки</t>
  </si>
  <si>
    <t>Показатель качества</t>
  </si>
  <si>
    <t>Ед.</t>
  </si>
  <si>
    <t>Показатель объема</t>
  </si>
  <si>
    <t>%</t>
  </si>
  <si>
    <t>Библиографическая обработка документов и создание каталогов</t>
  </si>
  <si>
    <t>Публичный показ музейных предметов, музейных коллекций</t>
  </si>
  <si>
    <t> Число посетителей</t>
  </si>
  <si>
    <t xml:space="preserve">Создание экспозиций (выставок) музеев, организация выездных выставок </t>
  </si>
  <si>
    <t>Формирование, учет, изучение, обеспечение физического сохранения и безопасности музейных предметов и музейных коллекций</t>
  </si>
  <si>
    <t>МБУК «ГорДК»</t>
  </si>
  <si>
    <t>Показ (организация показа) спектаклей (театральных постановок)</t>
  </si>
  <si>
    <t>МБУДО «АДХШ им. А.М. Знака»</t>
  </si>
  <si>
    <t>Число человеко-часов пребывания</t>
  </si>
  <si>
    <t>МБУДО «Ачинская МШ № 1»</t>
  </si>
  <si>
    <t>МБУДО «ДМШ № 2»</t>
  </si>
  <si>
    <t> Количество проведенных мероприятий</t>
  </si>
  <si>
    <t>Организация и проведение культурно-массовых мероприятий</t>
  </si>
  <si>
    <t>Причины отклонения фактических значений от запланированных (по каждому показателю гр. 3)</t>
  </si>
  <si>
    <t>Реализация дополнительных общеразвивающих программ</t>
  </si>
  <si>
    <t>Динамика обработки документов по сравнению с прошлым годом</t>
  </si>
  <si>
    <t>Количество публичных выступлений</t>
  </si>
  <si>
    <t>Удовлетворенность потребителей качеством</t>
  </si>
  <si>
    <t>Охват населения мероприятиями от общей численности населения</t>
  </si>
  <si>
    <t>Чел./час</t>
  </si>
  <si>
    <t>Динамика количества экспозиций по сравнению с предыдущим годом</t>
  </si>
  <si>
    <t xml:space="preserve">МБУК «АКМ им. Д.С. Каргаполова» </t>
  </si>
  <si>
    <t>Доля оцифрованных музейных предметов из общего числа музейных предметов и коллекций</t>
  </si>
  <si>
    <t> Количество предметов</t>
  </si>
  <si>
    <t>Интенсивность обновления текущего репертуара (количество новых постановок)</t>
  </si>
  <si>
    <t>Уровень соответствия тематике, полноте охвата</t>
  </si>
  <si>
    <t>Количество музейных предметов основного музейного фонда учреждения, опубликованных на экспозициях и выставках за отчетный период</t>
  </si>
  <si>
    <t>Реализация дополнительных предпрофессиональных программ в области искусств</t>
  </si>
  <si>
    <t> Количество документов</t>
  </si>
  <si>
    <t>Доля новых постановок спектаклей для детей в репертуаре до возрастной категории "+12" включительно</t>
  </si>
  <si>
    <t>Фортепиано</t>
  </si>
  <si>
    <t>х</t>
  </si>
  <si>
    <t>Хоровое пение</t>
  </si>
  <si>
    <t xml:space="preserve">Динамика посещений пользователей библиотеки в стационарных условиях по сравнению с предыдущим годом
</t>
  </si>
  <si>
    <t>Число посещений в стационарных условиях</t>
  </si>
  <si>
    <t>Число посещений вне стационара</t>
  </si>
  <si>
    <t>Итоговая оценка, %</t>
  </si>
  <si>
    <t>Доля мероприятий для взрослых от общего количества проведенных мероприятий</t>
  </si>
  <si>
    <t>Доля мероприятий для детей и юношества от общего количества проведенных мероприятий</t>
  </si>
  <si>
    <t>+</t>
  </si>
  <si>
    <t>Отметка о выполнении МЗ    ("+" выполнено; "-"  не выполнено)</t>
  </si>
  <si>
    <t>Количество клубных формирований</t>
  </si>
  <si>
    <t>Динамика посещений пользователей библиотеки вне стационара по сравнению с предыдущим годом</t>
  </si>
  <si>
    <t>Доля новых поступлений по отношению к объему фондов</t>
  </si>
  <si>
    <t>Доля документов из фонда библиотеки, отраженные в электронном каталоге в общем объеме фонда</t>
  </si>
  <si>
    <r>
      <t xml:space="preserve">Количество </t>
    </r>
    <r>
      <rPr>
        <sz val="12"/>
        <color theme="1"/>
        <rFont val="Times New Roman"/>
        <family val="1"/>
        <charset val="204"/>
      </rPr>
      <t>документов</t>
    </r>
  </si>
  <si>
    <r>
      <t>Организация деятельности клубных формирований и формирований самодеятельного народного творчества</t>
    </r>
    <r>
      <rPr>
        <u/>
        <sz val="12"/>
        <color theme="1"/>
        <rFont val="Arial"/>
        <family val="2"/>
        <charset val="204"/>
      </rPr>
      <t xml:space="preserve"> </t>
    </r>
  </si>
  <si>
    <t>журнал учета культурно - массовых мероприятий</t>
  </si>
  <si>
    <t>журнал учета клубных формирований</t>
  </si>
  <si>
    <t>журнал учета культурно - массовых мероприятий, журнал учета клубных формирований</t>
  </si>
  <si>
    <t>дневник детских и взрослых библиотек</t>
  </si>
  <si>
    <t>книга учета библиотечного фонда</t>
  </si>
  <si>
    <t>электронный каталог</t>
  </si>
  <si>
    <t>Живопись</t>
  </si>
  <si>
    <t>Дизайн</t>
  </si>
  <si>
    <t>Количество человеко-часов</t>
  </si>
  <si>
    <t>Журнал учета посещаемости и успеваемости</t>
  </si>
  <si>
    <t>Источник информации о фактическом значении показателя (по каждому показателю гр.3)</t>
  </si>
  <si>
    <t xml:space="preserve">1) Акты внутримузейной передачи предметов и коллекций на выставки и экспозиции. </t>
  </si>
  <si>
    <t xml:space="preserve">1) Кассовая документация;
2) Журнал учета платных посещений;
3) Журнал учета посетителей, мероприятий и выставок (включая платные и бесплатные посещения).
</t>
  </si>
  <si>
    <t>1) Показатели таблицы 13 БАРСа за текущий и предыдущий годы.</t>
  </si>
  <si>
    <t>1) Акты внутримузейной передачи предметов и коллекций на выставки и экспозиции</t>
  </si>
  <si>
    <t xml:space="preserve">1) Акты внутримузейной передачи предметов и коллекций на выставки и экспозиции (для выставок продолжительностью 1-2 дня, с постоянным присутствием представителя музея);
2) Акты выдачи предметов и коллекций на временное хранение (для выставок продолжительностью более 1 дня и без присутствия сотрудника музея);
3) Справка о посещаемости выставки вне музея от учреждения, где размещена выставка (для выставок продолжительностью более 1 дня и без присутствия сотрудника музея).
</t>
  </si>
  <si>
    <r>
      <t>1)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Книга выдачи музейных предметов и музейных коллекций. </t>
    </r>
  </si>
  <si>
    <t>1) Электронный  музейный каталог музейных предметов и коллекций АС «Музей3»</t>
  </si>
  <si>
    <t>1) Книги поступлений музейных предметов и коллекций.</t>
  </si>
  <si>
    <t>Реализация дополнительных  предпрофессиональных программ в области искусств Из них:</t>
  </si>
  <si>
    <t>Реализация дополнительных  предпрофессиональных программ в области искусств
Из них:</t>
  </si>
  <si>
    <t xml:space="preserve">                                Сводный отчет о фактическом исполнении муниципальных заданий                                                      </t>
  </si>
  <si>
    <t>Приложение 1</t>
  </si>
  <si>
    <t>Фактическое число посещений превышает плановый показатель, перевыполнение произошло за счет реализации программы "Пушкинская карта"</t>
  </si>
  <si>
    <t>Данный показатель перевыполнен, в связи с повышенным интересом горожан к выставкам.</t>
  </si>
  <si>
    <t>Декоративно-прикладное творчество</t>
  </si>
  <si>
    <t xml:space="preserve">Народные инструменты –  1 преподаватель был на больничном.
</t>
  </si>
  <si>
    <t>Н.Н. Палагина</t>
  </si>
  <si>
    <t>Доля обработанных документов</t>
  </si>
  <si>
    <t>Формирование, учет, изучение, обеспечение физического сохранения и безопасности фондов библиотеки</t>
  </si>
  <si>
    <t>Доля изученных музейных материалов к плановому количеству</t>
  </si>
  <si>
    <t>тел.6-13-50</t>
  </si>
  <si>
    <t xml:space="preserve">Поступление книжных изданий по договорам пожертвования. 
В электронный каталог внесены записи поступлений по договорам пожертвования. 
</t>
  </si>
  <si>
    <t xml:space="preserve">В электронный каталог внесены записи поступлений по договорам пожертвования. </t>
  </si>
  <si>
    <t>ед.</t>
  </si>
  <si>
    <t>чел.</t>
  </si>
  <si>
    <t>Отчисление одного учащегося по причине неуспеваемости и большой занятости в общеобразовательной школе.</t>
  </si>
  <si>
    <t>чел./час</t>
  </si>
  <si>
    <t>книга учета библиотечного фонда, электронный каталог</t>
  </si>
  <si>
    <t>Создание экспозиций и выставок (в стационарных условиях)</t>
  </si>
  <si>
    <t>Создание экспозиций и выставок (вне стационара)</t>
  </si>
  <si>
    <t>Заполняемость зала</t>
  </si>
  <si>
    <t>Доля участников хореографических секций (кружков)</t>
  </si>
  <si>
    <t>Духовые и ударные инструменты</t>
  </si>
  <si>
    <t>Народные инструменты</t>
  </si>
  <si>
    <t>Струнные инструменты</t>
  </si>
  <si>
    <t>Начальник отдела культуры 
администрации города Ачинска</t>
  </si>
  <si>
    <t xml:space="preserve">по муниципальным бюджетным учреждениям, подведомственным отделу культуры за 1 квартал 2024 года    </t>
  </si>
  <si>
    <t>Данный показатель перевыполнен, в связи с ликвидацией отставания отплана до 2025 года публикаций музейных предметов Госкаталога</t>
  </si>
  <si>
    <t xml:space="preserve">Фортепиано – 1 преподаватель был на больничном.
</t>
  </si>
  <si>
    <t>Исполнитель Молотилкина Ольга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</si>
</sst>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5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4" fontId="1" fillId="0" borderId="4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0" xfId="0" applyFont="1" applyFill="1" applyBorder="1"/>
    <xf numFmtId="0" fontId="1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vertical="center"/>
    </xf>
    <xf numFmtId="0" fontId="11" fillId="2" borderId="0" xfId="1" applyFont="1" applyFill="1"/>
    <xf numFmtId="4" fontId="6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/>
    <xf numFmtId="0" fontId="1" fillId="0" borderId="0" xfId="0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zoomScaleNormal="100" workbookViewId="0">
      <pane xSplit="13" ySplit="16" topLeftCell="N46" activePane="bottomRight" state="frozen"/>
      <selection pane="topRight" activeCell="N1" sqref="N1"/>
      <selection pane="bottomLeft" activeCell="A17" sqref="A17"/>
      <selection pane="bottomRight" activeCell="F63" sqref="F63"/>
    </sheetView>
  </sheetViews>
  <sheetFormatPr defaultRowHeight="15.75" x14ac:dyDescent="0.25"/>
  <cols>
    <col min="1" max="1" width="13.28515625" style="1" customWidth="1"/>
    <col min="2" max="2" width="20.140625" style="1" customWidth="1"/>
    <col min="3" max="3" width="12.28515625" style="1" customWidth="1"/>
    <col min="4" max="4" width="26.85546875" style="1" customWidth="1"/>
    <col min="5" max="5" width="6.140625" style="1" customWidth="1"/>
    <col min="6" max="6" width="14" style="1" customWidth="1"/>
    <col min="7" max="7" width="13.5703125" style="1" customWidth="1"/>
    <col min="8" max="8" width="12.5703125" style="1" customWidth="1"/>
    <col min="9" max="9" width="13.140625" style="1" customWidth="1"/>
    <col min="10" max="10" width="9.7109375" style="1" customWidth="1"/>
    <col min="11" max="11" width="12.5703125" style="1" customWidth="1"/>
    <col min="12" max="12" width="38" style="26" customWidth="1"/>
    <col min="13" max="13" width="45.85546875" style="16" customWidth="1"/>
    <col min="14" max="16384" width="9.140625" style="1"/>
  </cols>
  <sheetData>
    <row r="1" spans="1:13" ht="16.5" customHeight="1" x14ac:dyDescent="0.25">
      <c r="A1" s="28"/>
      <c r="B1" s="36"/>
      <c r="C1" s="36"/>
      <c r="D1" s="36"/>
      <c r="E1" s="36"/>
      <c r="F1" s="36"/>
      <c r="G1" s="36"/>
      <c r="H1" s="36"/>
      <c r="I1" s="36"/>
      <c r="J1" s="36"/>
      <c r="K1" s="36"/>
      <c r="L1" s="92" t="s">
        <v>87</v>
      </c>
      <c r="M1" s="92"/>
    </row>
    <row r="2" spans="1:13" hidden="1" x14ac:dyDescent="0.25">
      <c r="A2" s="28"/>
      <c r="B2" s="36"/>
      <c r="C2" s="36"/>
      <c r="D2" s="36"/>
      <c r="E2" s="36"/>
      <c r="F2" s="36"/>
      <c r="G2" s="36"/>
      <c r="H2" s="36"/>
      <c r="I2" s="36"/>
      <c r="J2" s="36"/>
      <c r="K2" s="36"/>
      <c r="L2" s="16"/>
    </row>
    <row r="3" spans="1:13" hidden="1" x14ac:dyDescent="0.25">
      <c r="A3" s="28"/>
      <c r="B3" s="36"/>
      <c r="C3" s="36"/>
      <c r="D3" s="36"/>
      <c r="E3" s="36"/>
      <c r="F3" s="36"/>
      <c r="G3" s="36"/>
      <c r="H3" s="36"/>
      <c r="I3" s="36"/>
      <c r="J3" s="36"/>
      <c r="K3" s="36"/>
      <c r="L3" s="16"/>
    </row>
    <row r="4" spans="1:13" ht="14.25" customHeight="1" x14ac:dyDescent="0.25">
      <c r="A4" s="99" t="s">
        <v>86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20.25" customHeight="1" x14ac:dyDescent="0.25">
      <c r="A5" s="100" t="s">
        <v>112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5" hidden="1" customHeight="1" x14ac:dyDescent="0.25">
      <c r="A6" s="29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3" ht="15" hidden="1" customHeight="1" x14ac:dyDescent="0.25">
      <c r="A7" s="29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3" ht="15" hidden="1" customHeight="1" x14ac:dyDescent="0.25">
      <c r="A8" s="29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3" ht="12.75" customHeight="1" x14ac:dyDescent="0.25">
      <c r="A9" s="104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ht="0.75" hidden="1" customHeight="1" x14ac:dyDescent="0.25">
      <c r="A10" s="102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idden="1" x14ac:dyDescent="0.25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1:13" hidden="1" x14ac:dyDescent="0.25">
      <c r="A12" s="102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3" hidden="1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3" ht="81.75" customHeight="1" x14ac:dyDescent="0.25">
      <c r="A14" s="90" t="s">
        <v>0</v>
      </c>
      <c r="B14" s="90" t="s">
        <v>1</v>
      </c>
      <c r="C14" s="90" t="s">
        <v>2</v>
      </c>
      <c r="D14" s="90" t="s">
        <v>3</v>
      </c>
      <c r="E14" s="90" t="s">
        <v>4</v>
      </c>
      <c r="F14" s="90" t="s">
        <v>5</v>
      </c>
      <c r="G14" s="90" t="s">
        <v>6</v>
      </c>
      <c r="H14" s="41" t="s">
        <v>7</v>
      </c>
      <c r="I14" s="41" t="s">
        <v>9</v>
      </c>
      <c r="J14" s="41" t="s">
        <v>54</v>
      </c>
      <c r="K14" s="79" t="s">
        <v>58</v>
      </c>
      <c r="L14" s="54" t="s">
        <v>31</v>
      </c>
      <c r="M14" s="57" t="s">
        <v>75</v>
      </c>
    </row>
    <row r="15" spans="1:13" ht="45" customHeight="1" x14ac:dyDescent="0.25">
      <c r="A15" s="90"/>
      <c r="B15" s="90"/>
      <c r="C15" s="90"/>
      <c r="D15" s="90"/>
      <c r="E15" s="90"/>
      <c r="F15" s="90"/>
      <c r="G15" s="90"/>
      <c r="H15" s="41" t="s">
        <v>8</v>
      </c>
      <c r="I15" s="41" t="s">
        <v>10</v>
      </c>
      <c r="J15" s="41" t="s">
        <v>11</v>
      </c>
      <c r="K15" s="80"/>
      <c r="L15" s="54"/>
      <c r="M15" s="59"/>
    </row>
    <row r="16" spans="1:13" x14ac:dyDescent="0.25">
      <c r="A16" s="27">
        <v>1</v>
      </c>
      <c r="B16" s="35">
        <v>2</v>
      </c>
      <c r="C16" s="35">
        <v>3</v>
      </c>
      <c r="D16" s="35">
        <v>4</v>
      </c>
      <c r="E16" s="35">
        <v>5</v>
      </c>
      <c r="F16" s="35">
        <v>6</v>
      </c>
      <c r="G16" s="35">
        <v>7</v>
      </c>
      <c r="H16" s="35">
        <v>8</v>
      </c>
      <c r="I16" s="35">
        <v>9</v>
      </c>
      <c r="J16" s="35">
        <v>10</v>
      </c>
      <c r="K16" s="35">
        <v>11</v>
      </c>
      <c r="L16" s="35">
        <v>12</v>
      </c>
      <c r="M16" s="17">
        <v>13</v>
      </c>
    </row>
    <row r="17" spans="1:13" ht="19.5" customHeight="1" x14ac:dyDescent="0.25">
      <c r="A17" s="68" t="s">
        <v>12</v>
      </c>
      <c r="B17" s="87" t="s">
        <v>13</v>
      </c>
      <c r="C17" s="87" t="s">
        <v>14</v>
      </c>
      <c r="D17" s="87" t="s">
        <v>51</v>
      </c>
      <c r="E17" s="96" t="s">
        <v>17</v>
      </c>
      <c r="F17" s="81">
        <v>100</v>
      </c>
      <c r="G17" s="81">
        <v>101</v>
      </c>
      <c r="H17" s="81">
        <v>100</v>
      </c>
      <c r="I17" s="81">
        <v>100</v>
      </c>
      <c r="J17" s="81">
        <f>(I17+I19)/2</f>
        <v>100.60638166556946</v>
      </c>
      <c r="K17" s="83" t="s">
        <v>57</v>
      </c>
      <c r="L17" s="93" t="s">
        <v>88</v>
      </c>
      <c r="M17" s="52" t="s">
        <v>68</v>
      </c>
    </row>
    <row r="18" spans="1:13" ht="80.25" customHeight="1" x14ac:dyDescent="0.25">
      <c r="A18" s="69"/>
      <c r="B18" s="87"/>
      <c r="C18" s="69"/>
      <c r="D18" s="87"/>
      <c r="E18" s="96"/>
      <c r="F18" s="81"/>
      <c r="G18" s="81"/>
      <c r="H18" s="81"/>
      <c r="I18" s="81"/>
      <c r="J18" s="81"/>
      <c r="K18" s="84"/>
      <c r="L18" s="94"/>
      <c r="M18" s="53"/>
    </row>
    <row r="19" spans="1:13" ht="85.5" customHeight="1" x14ac:dyDescent="0.25">
      <c r="A19" s="69"/>
      <c r="B19" s="87"/>
      <c r="C19" s="34" t="s">
        <v>16</v>
      </c>
      <c r="D19" s="34" t="s">
        <v>52</v>
      </c>
      <c r="E19" s="35" t="s">
        <v>99</v>
      </c>
      <c r="F19" s="10">
        <v>97216</v>
      </c>
      <c r="G19" s="10">
        <v>98395</v>
      </c>
      <c r="H19" s="11">
        <f>G19/F19*100</f>
        <v>101.21276333113892</v>
      </c>
      <c r="I19" s="31">
        <f>H19</f>
        <v>101.21276333113892</v>
      </c>
      <c r="J19" s="82"/>
      <c r="K19" s="84"/>
      <c r="L19" s="23" t="s">
        <v>88</v>
      </c>
      <c r="M19" s="22" t="s">
        <v>68</v>
      </c>
    </row>
    <row r="20" spans="1:13" ht="98.25" customHeight="1" x14ac:dyDescent="0.25">
      <c r="A20" s="69"/>
      <c r="B20" s="87"/>
      <c r="C20" s="34" t="s">
        <v>14</v>
      </c>
      <c r="D20" s="34" t="s">
        <v>60</v>
      </c>
      <c r="E20" s="35" t="s">
        <v>17</v>
      </c>
      <c r="F20" s="44">
        <v>100</v>
      </c>
      <c r="G20" s="44">
        <v>108</v>
      </c>
      <c r="H20" s="11">
        <v>100</v>
      </c>
      <c r="I20" s="44">
        <v>100</v>
      </c>
      <c r="J20" s="86">
        <f>(I20+I21)/2</f>
        <v>105</v>
      </c>
      <c r="K20" s="84"/>
      <c r="L20" s="23" t="s">
        <v>88</v>
      </c>
      <c r="M20" s="22" t="s">
        <v>68</v>
      </c>
    </row>
    <row r="21" spans="1:13" ht="84.75" customHeight="1" x14ac:dyDescent="0.25">
      <c r="A21" s="69"/>
      <c r="B21" s="87"/>
      <c r="C21" s="34" t="s">
        <v>16</v>
      </c>
      <c r="D21" s="34" t="s">
        <v>53</v>
      </c>
      <c r="E21" s="35" t="s">
        <v>15</v>
      </c>
      <c r="F21" s="12">
        <v>2886</v>
      </c>
      <c r="G21" s="12">
        <v>3128</v>
      </c>
      <c r="H21" s="11">
        <v>110</v>
      </c>
      <c r="I21" s="44">
        <v>110</v>
      </c>
      <c r="J21" s="78"/>
      <c r="K21" s="84"/>
      <c r="L21" s="24" t="s">
        <v>88</v>
      </c>
      <c r="M21" s="22" t="s">
        <v>68</v>
      </c>
    </row>
    <row r="22" spans="1:13" ht="54.75" customHeight="1" x14ac:dyDescent="0.25">
      <c r="A22" s="69"/>
      <c r="B22" s="93" t="s">
        <v>94</v>
      </c>
      <c r="C22" s="87" t="s">
        <v>14</v>
      </c>
      <c r="D22" s="87" t="s">
        <v>61</v>
      </c>
      <c r="E22" s="96" t="s">
        <v>17</v>
      </c>
      <c r="F22" s="81">
        <v>0.1</v>
      </c>
      <c r="G22" s="81">
        <v>0.1</v>
      </c>
      <c r="H22" s="81">
        <v>100</v>
      </c>
      <c r="I22" s="86">
        <v>100</v>
      </c>
      <c r="J22" s="81">
        <f>(I22+I26)/2</f>
        <v>100.05563654755883</v>
      </c>
      <c r="K22" s="84"/>
      <c r="L22" s="52" t="s">
        <v>97</v>
      </c>
      <c r="M22" s="22" t="s">
        <v>69</v>
      </c>
    </row>
    <row r="23" spans="1:13" ht="14.25" hidden="1" customHeight="1" x14ac:dyDescent="0.25">
      <c r="A23" s="69"/>
      <c r="B23" s="101"/>
      <c r="C23" s="87"/>
      <c r="D23" s="87"/>
      <c r="E23" s="96"/>
      <c r="F23" s="81"/>
      <c r="G23" s="81"/>
      <c r="H23" s="81"/>
      <c r="I23" s="97"/>
      <c r="J23" s="81"/>
      <c r="K23" s="84"/>
      <c r="L23" s="73"/>
      <c r="M23" s="22"/>
    </row>
    <row r="24" spans="1:13" ht="15.75" hidden="1" customHeight="1" x14ac:dyDescent="0.25">
      <c r="A24" s="69"/>
      <c r="B24" s="101"/>
      <c r="C24" s="87"/>
      <c r="D24" s="87"/>
      <c r="E24" s="96"/>
      <c r="F24" s="81"/>
      <c r="G24" s="81"/>
      <c r="H24" s="81"/>
      <c r="I24" s="97"/>
      <c r="J24" s="81"/>
      <c r="K24" s="84"/>
      <c r="L24" s="73"/>
      <c r="M24" s="22"/>
    </row>
    <row r="25" spans="1:13" ht="83.25" customHeight="1" x14ac:dyDescent="0.25">
      <c r="A25" s="69"/>
      <c r="B25" s="101"/>
      <c r="C25" s="34" t="s">
        <v>14</v>
      </c>
      <c r="D25" s="34" t="s">
        <v>62</v>
      </c>
      <c r="E25" s="35" t="s">
        <v>17</v>
      </c>
      <c r="F25" s="44">
        <v>28</v>
      </c>
      <c r="G25" s="44">
        <v>28</v>
      </c>
      <c r="H25" s="44">
        <v>100</v>
      </c>
      <c r="I25" s="98"/>
      <c r="J25" s="81"/>
      <c r="K25" s="84"/>
      <c r="L25" s="73"/>
      <c r="M25" s="22" t="s">
        <v>103</v>
      </c>
    </row>
    <row r="26" spans="1:13" ht="33.75" customHeight="1" x14ac:dyDescent="0.25">
      <c r="A26" s="69"/>
      <c r="B26" s="94"/>
      <c r="C26" s="34" t="s">
        <v>16</v>
      </c>
      <c r="D26" s="34" t="s">
        <v>46</v>
      </c>
      <c r="E26" s="35" t="s">
        <v>99</v>
      </c>
      <c r="F26" s="44">
        <v>336110</v>
      </c>
      <c r="G26" s="44">
        <v>336484</v>
      </c>
      <c r="H26" s="44">
        <f>G26/F26*100</f>
        <v>100.11127309511767</v>
      </c>
      <c r="I26" s="44">
        <f>H26</f>
        <v>100.11127309511767</v>
      </c>
      <c r="J26" s="81"/>
      <c r="K26" s="84"/>
      <c r="L26" s="53"/>
      <c r="M26" s="22" t="s">
        <v>69</v>
      </c>
    </row>
    <row r="27" spans="1:13" ht="63.75" customHeight="1" x14ac:dyDescent="0.25">
      <c r="A27" s="69"/>
      <c r="B27" s="87" t="s">
        <v>18</v>
      </c>
      <c r="C27" s="21" t="s">
        <v>14</v>
      </c>
      <c r="D27" s="45" t="s">
        <v>33</v>
      </c>
      <c r="E27" s="35" t="s">
        <v>17</v>
      </c>
      <c r="F27" s="44">
        <v>100</v>
      </c>
      <c r="G27" s="44">
        <v>106</v>
      </c>
      <c r="H27" s="44">
        <v>100</v>
      </c>
      <c r="I27" s="86">
        <v>100</v>
      </c>
      <c r="J27" s="81">
        <f>(I27+I29)/2</f>
        <v>100.15045403514668</v>
      </c>
      <c r="K27" s="84"/>
      <c r="L27" s="52" t="s">
        <v>98</v>
      </c>
      <c r="M27" s="47" t="s">
        <v>103</v>
      </c>
    </row>
    <row r="28" spans="1:13" ht="36.75" customHeight="1" x14ac:dyDescent="0.25">
      <c r="A28" s="69"/>
      <c r="B28" s="87"/>
      <c r="C28" s="34" t="str">
        <f>C25</f>
        <v>Показатель качества</v>
      </c>
      <c r="D28" s="42" t="s">
        <v>93</v>
      </c>
      <c r="E28" s="35" t="s">
        <v>17</v>
      </c>
      <c r="F28" s="44">
        <v>39</v>
      </c>
      <c r="G28" s="44">
        <v>39</v>
      </c>
      <c r="H28" s="44">
        <v>100</v>
      </c>
      <c r="I28" s="98"/>
      <c r="J28" s="81"/>
      <c r="K28" s="84"/>
      <c r="L28" s="73"/>
      <c r="M28" s="22"/>
    </row>
    <row r="29" spans="1:13" ht="34.5" customHeight="1" x14ac:dyDescent="0.25">
      <c r="A29" s="69"/>
      <c r="B29" s="87"/>
      <c r="C29" s="34" t="str">
        <f>C26</f>
        <v>Показатель объема</v>
      </c>
      <c r="D29" s="34" t="s">
        <v>63</v>
      </c>
      <c r="E29" s="35" t="s">
        <v>99</v>
      </c>
      <c r="F29" s="44">
        <v>130937</v>
      </c>
      <c r="G29" s="44">
        <v>131331</v>
      </c>
      <c r="H29" s="44">
        <f>G29/F29*100</f>
        <v>100.30090807029335</v>
      </c>
      <c r="I29" s="44">
        <f>H29</f>
        <v>100.30090807029335</v>
      </c>
      <c r="J29" s="81"/>
      <c r="K29" s="85"/>
      <c r="L29" s="53"/>
      <c r="M29" s="22" t="s">
        <v>70</v>
      </c>
    </row>
    <row r="30" spans="1:13" ht="15" customHeight="1" x14ac:dyDescent="0.25">
      <c r="A30" s="68" t="s">
        <v>39</v>
      </c>
      <c r="B30" s="60" t="s">
        <v>19</v>
      </c>
      <c r="C30" s="60" t="s">
        <v>14</v>
      </c>
      <c r="D30" s="60" t="s">
        <v>44</v>
      </c>
      <c r="E30" s="67" t="s">
        <v>99</v>
      </c>
      <c r="F30" s="95">
        <v>1972</v>
      </c>
      <c r="G30" s="72">
        <v>2047</v>
      </c>
      <c r="H30" s="72">
        <v>103.8</v>
      </c>
      <c r="I30" s="72">
        <v>100</v>
      </c>
      <c r="J30" s="72">
        <f>(I30+I32)/2</f>
        <v>105</v>
      </c>
      <c r="K30" s="49" t="s">
        <v>57</v>
      </c>
      <c r="L30" s="52" t="s">
        <v>113</v>
      </c>
      <c r="M30" s="52" t="s">
        <v>76</v>
      </c>
    </row>
    <row r="31" spans="1:13" ht="99.75" customHeight="1" x14ac:dyDescent="0.25">
      <c r="A31" s="68"/>
      <c r="B31" s="60"/>
      <c r="C31" s="60"/>
      <c r="D31" s="60"/>
      <c r="E31" s="67"/>
      <c r="F31" s="95"/>
      <c r="G31" s="72"/>
      <c r="H31" s="72"/>
      <c r="I31" s="72"/>
      <c r="J31" s="72"/>
      <c r="K31" s="50"/>
      <c r="L31" s="53"/>
      <c r="M31" s="53"/>
    </row>
    <row r="32" spans="1:13" ht="82.5" customHeight="1" x14ac:dyDescent="0.25">
      <c r="A32" s="68"/>
      <c r="B32" s="60"/>
      <c r="C32" s="42" t="s">
        <v>16</v>
      </c>
      <c r="D32" s="42" t="s">
        <v>20</v>
      </c>
      <c r="E32" s="43" t="s">
        <v>100</v>
      </c>
      <c r="F32" s="38">
        <v>17386</v>
      </c>
      <c r="G32" s="39">
        <v>39248</v>
      </c>
      <c r="H32" s="39">
        <f>G32/F32*100</f>
        <v>225.74485217991489</v>
      </c>
      <c r="I32" s="39">
        <v>110</v>
      </c>
      <c r="J32" s="72"/>
      <c r="K32" s="50"/>
      <c r="L32" s="18" t="s">
        <v>89</v>
      </c>
      <c r="M32" s="22" t="s">
        <v>77</v>
      </c>
    </row>
    <row r="33" spans="1:16" ht="83.25" customHeight="1" x14ac:dyDescent="0.25">
      <c r="A33" s="68"/>
      <c r="B33" s="60" t="s">
        <v>21</v>
      </c>
      <c r="C33" s="42" t="s">
        <v>14</v>
      </c>
      <c r="D33" s="33" t="s">
        <v>38</v>
      </c>
      <c r="E33" s="13" t="s">
        <v>17</v>
      </c>
      <c r="F33" s="38">
        <v>100</v>
      </c>
      <c r="G33" s="38">
        <v>100</v>
      </c>
      <c r="H33" s="38">
        <v>100</v>
      </c>
      <c r="I33" s="38">
        <f>H33</f>
        <v>100</v>
      </c>
      <c r="J33" s="77">
        <f>(I33+I34)/2</f>
        <v>100</v>
      </c>
      <c r="K33" s="50"/>
      <c r="L33" s="52"/>
      <c r="M33" s="22" t="s">
        <v>78</v>
      </c>
    </row>
    <row r="34" spans="1:16" ht="52.5" customHeight="1" x14ac:dyDescent="0.25">
      <c r="A34" s="68"/>
      <c r="B34" s="60"/>
      <c r="C34" s="42" t="str">
        <f>C36</f>
        <v>Показатель объема</v>
      </c>
      <c r="D34" s="33" t="s">
        <v>104</v>
      </c>
      <c r="E34" s="13" t="s">
        <v>99</v>
      </c>
      <c r="F34" s="38">
        <v>15</v>
      </c>
      <c r="G34" s="38">
        <v>15</v>
      </c>
      <c r="H34" s="38">
        <f>G34/F34*100</f>
        <v>100</v>
      </c>
      <c r="I34" s="38">
        <f>H34</f>
        <v>100</v>
      </c>
      <c r="J34" s="78"/>
      <c r="K34" s="50"/>
      <c r="L34" s="53"/>
      <c r="M34" s="22" t="s">
        <v>79</v>
      </c>
    </row>
    <row r="35" spans="1:16" ht="64.5" customHeight="1" x14ac:dyDescent="0.25">
      <c r="A35" s="68"/>
      <c r="B35" s="60"/>
      <c r="C35" s="42" t="str">
        <f>C33</f>
        <v>Показатель качества</v>
      </c>
      <c r="D35" s="33" t="str">
        <f>D33</f>
        <v>Динамика количества экспозиций по сравнению с предыдущим годом</v>
      </c>
      <c r="E35" s="13" t="str">
        <f>E33</f>
        <v>%</v>
      </c>
      <c r="F35" s="38">
        <v>100</v>
      </c>
      <c r="G35" s="38">
        <v>100</v>
      </c>
      <c r="H35" s="38">
        <f>G35/F35*100</f>
        <v>100</v>
      </c>
      <c r="I35" s="38">
        <f>H35</f>
        <v>100</v>
      </c>
      <c r="J35" s="77">
        <f>(I35+I36)/2</f>
        <v>100</v>
      </c>
      <c r="K35" s="50"/>
      <c r="L35" s="52"/>
      <c r="M35" s="22" t="s">
        <v>78</v>
      </c>
    </row>
    <row r="36" spans="1:16" ht="224.25" customHeight="1" x14ac:dyDescent="0.25">
      <c r="A36" s="68"/>
      <c r="B36" s="60"/>
      <c r="C36" s="42" t="s">
        <v>16</v>
      </c>
      <c r="D36" s="33" t="s">
        <v>105</v>
      </c>
      <c r="E36" s="43" t="s">
        <v>99</v>
      </c>
      <c r="F36" s="38">
        <v>15</v>
      </c>
      <c r="G36" s="38">
        <v>15</v>
      </c>
      <c r="H36" s="38">
        <v>100</v>
      </c>
      <c r="I36" s="38">
        <f>H36</f>
        <v>100</v>
      </c>
      <c r="J36" s="78"/>
      <c r="K36" s="50"/>
      <c r="L36" s="53"/>
      <c r="M36" s="22" t="s">
        <v>80</v>
      </c>
    </row>
    <row r="37" spans="1:16" ht="51" customHeight="1" x14ac:dyDescent="0.25">
      <c r="A37" s="68"/>
      <c r="B37" s="60" t="s">
        <v>22</v>
      </c>
      <c r="C37" s="42" t="s">
        <v>14</v>
      </c>
      <c r="D37" s="42" t="s">
        <v>95</v>
      </c>
      <c r="E37" s="43" t="s">
        <v>17</v>
      </c>
      <c r="F37" s="38">
        <v>5.15</v>
      </c>
      <c r="G37" s="39">
        <v>5.47</v>
      </c>
      <c r="H37" s="38">
        <v>106.19</v>
      </c>
      <c r="I37" s="74">
        <v>100</v>
      </c>
      <c r="J37" s="72">
        <f>(I37+I39)/2</f>
        <v>100</v>
      </c>
      <c r="K37" s="50"/>
      <c r="L37" s="55" t="s">
        <v>113</v>
      </c>
      <c r="M37" s="14" t="s">
        <v>81</v>
      </c>
    </row>
    <row r="38" spans="1:16" ht="69" customHeight="1" x14ac:dyDescent="0.25">
      <c r="A38" s="68"/>
      <c r="B38" s="60"/>
      <c r="C38" s="42" t="s">
        <v>14</v>
      </c>
      <c r="D38" s="42" t="s">
        <v>40</v>
      </c>
      <c r="E38" s="43" t="s">
        <v>17</v>
      </c>
      <c r="F38" s="39">
        <v>3.47</v>
      </c>
      <c r="G38" s="39">
        <v>4.9800000000000004</v>
      </c>
      <c r="H38" s="38">
        <v>143.38</v>
      </c>
      <c r="I38" s="76"/>
      <c r="J38" s="72"/>
      <c r="K38" s="50"/>
      <c r="L38" s="56"/>
      <c r="M38" s="22" t="s">
        <v>82</v>
      </c>
    </row>
    <row r="39" spans="1:16" ht="38.25" customHeight="1" x14ac:dyDescent="0.25">
      <c r="A39" s="68"/>
      <c r="B39" s="60"/>
      <c r="C39" s="42" t="s">
        <v>16</v>
      </c>
      <c r="D39" s="42" t="s">
        <v>41</v>
      </c>
      <c r="E39" s="43" t="s">
        <v>99</v>
      </c>
      <c r="F39" s="39">
        <v>31328</v>
      </c>
      <c r="G39" s="39">
        <v>31328</v>
      </c>
      <c r="H39" s="38">
        <f t="shared" ref="H39:H40" si="0">(G39/F39)*100</f>
        <v>100</v>
      </c>
      <c r="I39" s="39">
        <f>H39</f>
        <v>100</v>
      </c>
      <c r="J39" s="72"/>
      <c r="K39" s="51"/>
      <c r="L39" s="56"/>
      <c r="M39" s="22" t="s">
        <v>83</v>
      </c>
    </row>
    <row r="40" spans="1:16" ht="34.5" customHeight="1" x14ac:dyDescent="0.25">
      <c r="A40" s="68" t="s">
        <v>23</v>
      </c>
      <c r="B40" s="60" t="s">
        <v>24</v>
      </c>
      <c r="C40" s="42" t="s">
        <v>14</v>
      </c>
      <c r="D40" s="42" t="s">
        <v>106</v>
      </c>
      <c r="E40" s="43" t="s">
        <v>17</v>
      </c>
      <c r="F40" s="39">
        <v>75</v>
      </c>
      <c r="G40" s="39">
        <v>75</v>
      </c>
      <c r="H40" s="39">
        <f t="shared" si="0"/>
        <v>100</v>
      </c>
      <c r="I40" s="72">
        <v>100</v>
      </c>
      <c r="J40" s="72">
        <f>(I40+I43)/2</f>
        <v>100</v>
      </c>
      <c r="K40" s="49" t="s">
        <v>57</v>
      </c>
      <c r="L40" s="49"/>
      <c r="M40" s="22" t="s">
        <v>65</v>
      </c>
      <c r="N40" s="4"/>
      <c r="O40" s="4"/>
      <c r="P40" s="4"/>
    </row>
    <row r="41" spans="1:16" ht="82.5" customHeight="1" x14ac:dyDescent="0.25">
      <c r="A41" s="68"/>
      <c r="B41" s="60"/>
      <c r="C41" s="42" t="s">
        <v>14</v>
      </c>
      <c r="D41" s="42" t="s">
        <v>47</v>
      </c>
      <c r="E41" s="43" t="s">
        <v>17</v>
      </c>
      <c r="F41" s="39">
        <v>100</v>
      </c>
      <c r="G41" s="39">
        <v>100</v>
      </c>
      <c r="H41" s="39">
        <f>G41/F41*100</f>
        <v>100</v>
      </c>
      <c r="I41" s="72"/>
      <c r="J41" s="72"/>
      <c r="K41" s="50"/>
      <c r="L41" s="50"/>
      <c r="M41" s="22" t="s">
        <v>66</v>
      </c>
      <c r="N41" s="5"/>
      <c r="O41" s="5"/>
      <c r="P41" s="5"/>
    </row>
    <row r="42" spans="1:16" ht="66.75" customHeight="1" x14ac:dyDescent="0.25">
      <c r="A42" s="68"/>
      <c r="B42" s="60"/>
      <c r="C42" s="42" t="s">
        <v>14</v>
      </c>
      <c r="D42" s="42" t="s">
        <v>42</v>
      </c>
      <c r="E42" s="43" t="s">
        <v>17</v>
      </c>
      <c r="F42" s="39">
        <v>2</v>
      </c>
      <c r="G42" s="39">
        <v>2</v>
      </c>
      <c r="H42" s="39">
        <v>100</v>
      </c>
      <c r="I42" s="72"/>
      <c r="J42" s="72"/>
      <c r="K42" s="50"/>
      <c r="L42" s="50"/>
      <c r="M42" s="22" t="s">
        <v>66</v>
      </c>
      <c r="N42" s="5"/>
      <c r="O42" s="5"/>
      <c r="P42" s="5"/>
    </row>
    <row r="43" spans="1:16" ht="54.75" customHeight="1" x14ac:dyDescent="0.25">
      <c r="A43" s="68"/>
      <c r="B43" s="60"/>
      <c r="C43" s="42" t="s">
        <v>16</v>
      </c>
      <c r="D43" s="42" t="s">
        <v>34</v>
      </c>
      <c r="E43" s="43" t="s">
        <v>99</v>
      </c>
      <c r="F43" s="39">
        <v>10</v>
      </c>
      <c r="G43" s="39">
        <v>10</v>
      </c>
      <c r="H43" s="39">
        <f>G43/F43*100</f>
        <v>100</v>
      </c>
      <c r="I43" s="39">
        <f>H43</f>
        <v>100</v>
      </c>
      <c r="J43" s="72"/>
      <c r="K43" s="50"/>
      <c r="L43" s="51"/>
      <c r="M43" s="22" t="s">
        <v>67</v>
      </c>
    </row>
    <row r="44" spans="1:16" ht="49.5" customHeight="1" x14ac:dyDescent="0.25">
      <c r="A44" s="68"/>
      <c r="B44" s="60" t="s">
        <v>30</v>
      </c>
      <c r="C44" s="42" t="s">
        <v>14</v>
      </c>
      <c r="D44" s="42" t="s">
        <v>43</v>
      </c>
      <c r="E44" s="43" t="s">
        <v>17</v>
      </c>
      <c r="F44" s="39">
        <v>100</v>
      </c>
      <c r="G44" s="39">
        <v>100</v>
      </c>
      <c r="H44" s="39">
        <v>100</v>
      </c>
      <c r="I44" s="72">
        <v>100</v>
      </c>
      <c r="J44" s="72">
        <f>(I44+I47)/2</f>
        <v>100</v>
      </c>
      <c r="K44" s="50"/>
      <c r="L44" s="54"/>
      <c r="M44" s="22" t="s">
        <v>67</v>
      </c>
    </row>
    <row r="45" spans="1:16" ht="51.75" customHeight="1" x14ac:dyDescent="0.25">
      <c r="A45" s="68"/>
      <c r="B45" s="60"/>
      <c r="C45" s="42" t="s">
        <v>14</v>
      </c>
      <c r="D45" s="42" t="s">
        <v>35</v>
      </c>
      <c r="E45" s="43" t="s">
        <v>17</v>
      </c>
      <c r="F45" s="39">
        <v>80</v>
      </c>
      <c r="G45" s="39">
        <v>80</v>
      </c>
      <c r="H45" s="39">
        <v>100</v>
      </c>
      <c r="I45" s="72"/>
      <c r="J45" s="72"/>
      <c r="K45" s="50"/>
      <c r="L45" s="54"/>
      <c r="M45" s="22" t="s">
        <v>67</v>
      </c>
    </row>
    <row r="46" spans="1:16" ht="51.75" customHeight="1" x14ac:dyDescent="0.25">
      <c r="A46" s="68"/>
      <c r="B46" s="60"/>
      <c r="C46" s="42" t="s">
        <v>14</v>
      </c>
      <c r="D46" s="42" t="s">
        <v>36</v>
      </c>
      <c r="E46" s="43" t="s">
        <v>17</v>
      </c>
      <c r="F46" s="39">
        <v>51</v>
      </c>
      <c r="G46" s="39">
        <v>51</v>
      </c>
      <c r="H46" s="39">
        <v>100</v>
      </c>
      <c r="I46" s="72"/>
      <c r="J46" s="72"/>
      <c r="K46" s="50"/>
      <c r="L46" s="54"/>
      <c r="M46" s="22" t="s">
        <v>67</v>
      </c>
    </row>
    <row r="47" spans="1:16" ht="35.25" customHeight="1" x14ac:dyDescent="0.25">
      <c r="A47" s="68"/>
      <c r="B47" s="60"/>
      <c r="C47" s="42" t="s">
        <v>16</v>
      </c>
      <c r="D47" s="42" t="s">
        <v>29</v>
      </c>
      <c r="E47" s="43" t="s">
        <v>99</v>
      </c>
      <c r="F47" s="39">
        <v>69</v>
      </c>
      <c r="G47" s="39">
        <v>69</v>
      </c>
      <c r="H47" s="39">
        <f>(G47/F47)*100</f>
        <v>100</v>
      </c>
      <c r="I47" s="39">
        <f>H47</f>
        <v>100</v>
      </c>
      <c r="J47" s="72"/>
      <c r="K47" s="50"/>
      <c r="L47" s="54"/>
      <c r="M47" s="22" t="s">
        <v>65</v>
      </c>
    </row>
    <row r="48" spans="1:16" ht="67.5" customHeight="1" x14ac:dyDescent="0.25">
      <c r="A48" s="68"/>
      <c r="B48" s="52" t="s">
        <v>64</v>
      </c>
      <c r="C48" s="42" t="s">
        <v>14</v>
      </c>
      <c r="D48" s="42" t="s">
        <v>55</v>
      </c>
      <c r="E48" s="43" t="s">
        <v>17</v>
      </c>
      <c r="F48" s="39">
        <v>45.7</v>
      </c>
      <c r="G48" s="39">
        <v>45.7</v>
      </c>
      <c r="H48" s="39">
        <f>(G48/F48)*100</f>
        <v>100</v>
      </c>
      <c r="I48" s="74">
        <v>100</v>
      </c>
      <c r="J48" s="74">
        <f>(I48+I51)/2</f>
        <v>100</v>
      </c>
      <c r="K48" s="50"/>
      <c r="L48" s="57"/>
      <c r="M48" s="22" t="s">
        <v>66</v>
      </c>
      <c r="N48" s="5"/>
      <c r="O48" s="5"/>
      <c r="P48" s="5"/>
    </row>
    <row r="49" spans="1:16" ht="78.75" customHeight="1" x14ac:dyDescent="0.25">
      <c r="A49" s="68"/>
      <c r="B49" s="73"/>
      <c r="C49" s="42" t="s">
        <v>14</v>
      </c>
      <c r="D49" s="42" t="s">
        <v>56</v>
      </c>
      <c r="E49" s="43" t="s">
        <v>17</v>
      </c>
      <c r="F49" s="39">
        <v>54.3</v>
      </c>
      <c r="G49" s="39">
        <v>54.3</v>
      </c>
      <c r="H49" s="39">
        <v>100</v>
      </c>
      <c r="I49" s="75"/>
      <c r="J49" s="75"/>
      <c r="K49" s="50"/>
      <c r="L49" s="58"/>
      <c r="M49" s="22" t="s">
        <v>66</v>
      </c>
      <c r="N49" s="5"/>
      <c r="O49" s="5"/>
      <c r="P49" s="5"/>
    </row>
    <row r="50" spans="1:16" ht="49.5" customHeight="1" x14ac:dyDescent="0.25">
      <c r="A50" s="68"/>
      <c r="B50" s="73"/>
      <c r="C50" s="42" t="s">
        <v>14</v>
      </c>
      <c r="D50" s="42" t="s">
        <v>107</v>
      </c>
      <c r="E50" s="43" t="s">
        <v>17</v>
      </c>
      <c r="F50" s="39">
        <v>30.2</v>
      </c>
      <c r="G50" s="39">
        <v>30.2</v>
      </c>
      <c r="H50" s="39">
        <v>100</v>
      </c>
      <c r="I50" s="76"/>
      <c r="J50" s="76"/>
      <c r="K50" s="50"/>
      <c r="L50" s="58"/>
      <c r="M50" s="22" t="s">
        <v>66</v>
      </c>
      <c r="N50" s="5"/>
      <c r="O50" s="5"/>
      <c r="P50" s="5"/>
    </row>
    <row r="51" spans="1:16" ht="30.75" customHeight="1" x14ac:dyDescent="0.25">
      <c r="A51" s="68"/>
      <c r="B51" s="53"/>
      <c r="C51" s="42" t="s">
        <v>16</v>
      </c>
      <c r="D51" s="42" t="s">
        <v>59</v>
      </c>
      <c r="E51" s="43" t="s">
        <v>99</v>
      </c>
      <c r="F51" s="39">
        <v>86</v>
      </c>
      <c r="G51" s="38">
        <v>86</v>
      </c>
      <c r="H51" s="39">
        <f>G51/F51*100</f>
        <v>100</v>
      </c>
      <c r="I51" s="39">
        <f>H51</f>
        <v>100</v>
      </c>
      <c r="J51" s="19">
        <v>100</v>
      </c>
      <c r="K51" s="51"/>
      <c r="L51" s="59"/>
      <c r="M51" s="22" t="s">
        <v>66</v>
      </c>
      <c r="N51" s="5"/>
      <c r="O51" s="5"/>
      <c r="P51" s="5"/>
    </row>
    <row r="52" spans="1:16" ht="99.75" customHeight="1" x14ac:dyDescent="0.25">
      <c r="A52" s="64" t="s">
        <v>25</v>
      </c>
      <c r="B52" s="42" t="s">
        <v>84</v>
      </c>
      <c r="C52" s="42" t="s">
        <v>16</v>
      </c>
      <c r="D52" s="42" t="s">
        <v>73</v>
      </c>
      <c r="E52" s="43" t="s">
        <v>37</v>
      </c>
      <c r="F52" s="7" t="s">
        <v>49</v>
      </c>
      <c r="G52" s="7" t="s">
        <v>49</v>
      </c>
      <c r="H52" s="39" t="s">
        <v>49</v>
      </c>
      <c r="I52" s="39" t="s">
        <v>49</v>
      </c>
      <c r="J52" s="39" t="s">
        <v>49</v>
      </c>
      <c r="K52" s="49" t="s">
        <v>57</v>
      </c>
      <c r="L52" s="6"/>
      <c r="M52" s="22"/>
    </row>
    <row r="53" spans="1:16" ht="68.25" customHeight="1" x14ac:dyDescent="0.25">
      <c r="A53" s="65"/>
      <c r="B53" s="42" t="s">
        <v>72</v>
      </c>
      <c r="C53" s="42" t="s">
        <v>16</v>
      </c>
      <c r="D53" s="42" t="s">
        <v>73</v>
      </c>
      <c r="E53" s="43" t="s">
        <v>37</v>
      </c>
      <c r="F53" s="7">
        <v>4633.2</v>
      </c>
      <c r="G53" s="7">
        <v>4633.2</v>
      </c>
      <c r="H53" s="39">
        <f t="shared" ref="H53" si="1">G53/F53*100</f>
        <v>100</v>
      </c>
      <c r="I53" s="39">
        <f t="shared" ref="I53:J53" si="2">H53</f>
        <v>100</v>
      </c>
      <c r="J53" s="39">
        <f t="shared" si="2"/>
        <v>100</v>
      </c>
      <c r="K53" s="50"/>
      <c r="L53" s="6"/>
      <c r="M53" s="22"/>
    </row>
    <row r="54" spans="1:16" ht="67.5" customHeight="1" x14ac:dyDescent="0.25">
      <c r="A54" s="65"/>
      <c r="B54" s="42" t="s">
        <v>71</v>
      </c>
      <c r="C54" s="42" t="s">
        <v>16</v>
      </c>
      <c r="D54" s="42" t="s">
        <v>73</v>
      </c>
      <c r="E54" s="43" t="s">
        <v>37</v>
      </c>
      <c r="F54" s="7">
        <v>20779</v>
      </c>
      <c r="G54" s="7">
        <v>20779</v>
      </c>
      <c r="H54" s="39">
        <f t="shared" ref="H54:H55" si="3">G54/F54*100</f>
        <v>100</v>
      </c>
      <c r="I54" s="39">
        <f t="shared" ref="I54:I55" si="4">H54</f>
        <v>100</v>
      </c>
      <c r="J54" s="39">
        <f t="shared" ref="J54:J55" si="5">I54</f>
        <v>100</v>
      </c>
      <c r="K54" s="50"/>
      <c r="L54" s="6"/>
      <c r="M54" s="22"/>
    </row>
    <row r="55" spans="1:16" ht="63.75" customHeight="1" x14ac:dyDescent="0.25">
      <c r="A55" s="66"/>
      <c r="B55" s="42" t="s">
        <v>90</v>
      </c>
      <c r="C55" s="42" t="s">
        <v>16</v>
      </c>
      <c r="D55" s="42" t="s">
        <v>73</v>
      </c>
      <c r="E55" s="43" t="s">
        <v>37</v>
      </c>
      <c r="F55" s="7">
        <v>3315</v>
      </c>
      <c r="G55" s="7">
        <v>3182.4</v>
      </c>
      <c r="H55" s="39">
        <f t="shared" si="3"/>
        <v>96.000000000000014</v>
      </c>
      <c r="I55" s="39">
        <f t="shared" si="4"/>
        <v>96.000000000000014</v>
      </c>
      <c r="J55" s="39">
        <f t="shared" si="5"/>
        <v>96.000000000000014</v>
      </c>
      <c r="K55" s="51"/>
      <c r="L55" s="6" t="s">
        <v>101</v>
      </c>
      <c r="M55" s="22" t="s">
        <v>74</v>
      </c>
    </row>
    <row r="56" spans="1:16" ht="68.25" customHeight="1" x14ac:dyDescent="0.25">
      <c r="A56" s="68" t="s">
        <v>27</v>
      </c>
      <c r="B56" s="42" t="s">
        <v>32</v>
      </c>
      <c r="C56" s="42" t="str">
        <f>C52</f>
        <v>Показатель объема</v>
      </c>
      <c r="D56" s="42" t="s">
        <v>26</v>
      </c>
      <c r="E56" s="43" t="s">
        <v>102</v>
      </c>
      <c r="F56" s="8">
        <v>1560</v>
      </c>
      <c r="G56" s="8">
        <v>1560</v>
      </c>
      <c r="H56" s="39">
        <f>G56/F56*100</f>
        <v>100</v>
      </c>
      <c r="I56" s="39">
        <f t="shared" ref="I56:J56" si="6">H56</f>
        <v>100</v>
      </c>
      <c r="J56" s="39">
        <f t="shared" si="6"/>
        <v>100</v>
      </c>
      <c r="K56" s="61" t="s">
        <v>57</v>
      </c>
      <c r="L56" s="33"/>
      <c r="M56" s="22" t="s">
        <v>74</v>
      </c>
    </row>
    <row r="57" spans="1:16" ht="97.5" customHeight="1" x14ac:dyDescent="0.25">
      <c r="A57" s="68"/>
      <c r="B57" s="42" t="s">
        <v>85</v>
      </c>
      <c r="C57" s="60" t="str">
        <f>C56</f>
        <v>Показатель объема</v>
      </c>
      <c r="D57" s="60" t="s">
        <v>26</v>
      </c>
      <c r="E57" s="67" t="s">
        <v>102</v>
      </c>
      <c r="F57" s="8" t="s">
        <v>49</v>
      </c>
      <c r="G57" s="8" t="s">
        <v>49</v>
      </c>
      <c r="H57" s="39" t="s">
        <v>49</v>
      </c>
      <c r="I57" s="39" t="s">
        <v>49</v>
      </c>
      <c r="J57" s="39" t="s">
        <v>49</v>
      </c>
      <c r="K57" s="62"/>
      <c r="L57" s="48" t="s">
        <v>91</v>
      </c>
      <c r="M57" s="22"/>
    </row>
    <row r="58" spans="1:16" ht="36" customHeight="1" x14ac:dyDescent="0.25">
      <c r="A58" s="69"/>
      <c r="B58" s="42" t="s">
        <v>48</v>
      </c>
      <c r="C58" s="60"/>
      <c r="D58" s="60"/>
      <c r="E58" s="67"/>
      <c r="F58" s="8">
        <v>6175</v>
      </c>
      <c r="G58" s="8">
        <v>6175</v>
      </c>
      <c r="H58" s="39">
        <f t="shared" ref="H58:H63" si="7">G58/F58*100</f>
        <v>100</v>
      </c>
      <c r="I58" s="39">
        <f>H58</f>
        <v>100</v>
      </c>
      <c r="J58" s="15">
        <f>I58</f>
        <v>100</v>
      </c>
      <c r="K58" s="70"/>
      <c r="L58" s="48"/>
      <c r="M58" s="22" t="s">
        <v>74</v>
      </c>
    </row>
    <row r="59" spans="1:16" ht="36" customHeight="1" x14ac:dyDescent="0.25">
      <c r="A59" s="69"/>
      <c r="B59" s="42" t="s">
        <v>50</v>
      </c>
      <c r="C59" s="60"/>
      <c r="D59" s="60"/>
      <c r="E59" s="67"/>
      <c r="F59" s="8">
        <v>4735</v>
      </c>
      <c r="G59" s="8">
        <v>4735</v>
      </c>
      <c r="H59" s="39">
        <f t="shared" si="7"/>
        <v>100</v>
      </c>
      <c r="I59" s="39">
        <f t="shared" ref="I59:I62" si="8">H59</f>
        <v>100</v>
      </c>
      <c r="J59" s="15">
        <f t="shared" ref="J59:J62" si="9">I59</f>
        <v>100</v>
      </c>
      <c r="K59" s="70"/>
      <c r="L59" s="48"/>
      <c r="M59" s="22" t="s">
        <v>74</v>
      </c>
    </row>
    <row r="60" spans="1:16" ht="47.25" customHeight="1" x14ac:dyDescent="0.25">
      <c r="A60" s="69"/>
      <c r="B60" s="42" t="s">
        <v>108</v>
      </c>
      <c r="C60" s="60"/>
      <c r="D60" s="60"/>
      <c r="E60" s="67"/>
      <c r="F60" s="8">
        <v>4326.5</v>
      </c>
      <c r="G60" s="8">
        <v>4326.5</v>
      </c>
      <c r="H60" s="39">
        <f t="shared" si="7"/>
        <v>100</v>
      </c>
      <c r="I60" s="39">
        <f t="shared" si="8"/>
        <v>100</v>
      </c>
      <c r="J60" s="15">
        <f t="shared" si="9"/>
        <v>100</v>
      </c>
      <c r="K60" s="70"/>
      <c r="L60" s="48"/>
      <c r="M60" s="22" t="s">
        <v>74</v>
      </c>
    </row>
    <row r="61" spans="1:16" ht="33" customHeight="1" x14ac:dyDescent="0.25">
      <c r="A61" s="69"/>
      <c r="B61" s="42" t="s">
        <v>109</v>
      </c>
      <c r="C61" s="60"/>
      <c r="D61" s="60"/>
      <c r="E61" s="67"/>
      <c r="F61" s="8">
        <v>8878</v>
      </c>
      <c r="G61" s="8">
        <v>8878</v>
      </c>
      <c r="H61" s="39">
        <f t="shared" si="7"/>
        <v>100</v>
      </c>
      <c r="I61" s="39">
        <f t="shared" si="8"/>
        <v>100</v>
      </c>
      <c r="J61" s="15">
        <f>I61</f>
        <v>100</v>
      </c>
      <c r="K61" s="70"/>
      <c r="L61" s="48"/>
      <c r="M61" s="22" t="s">
        <v>74</v>
      </c>
    </row>
    <row r="62" spans="1:16" ht="36" customHeight="1" x14ac:dyDescent="0.25">
      <c r="A62" s="69"/>
      <c r="B62" s="42" t="s">
        <v>110</v>
      </c>
      <c r="C62" s="60"/>
      <c r="D62" s="60"/>
      <c r="E62" s="67"/>
      <c r="F62" s="8">
        <v>890</v>
      </c>
      <c r="G62" s="8">
        <v>890</v>
      </c>
      <c r="H62" s="39">
        <f t="shared" si="7"/>
        <v>100</v>
      </c>
      <c r="I62" s="39">
        <f t="shared" si="8"/>
        <v>100</v>
      </c>
      <c r="J62" s="15">
        <f t="shared" si="9"/>
        <v>100</v>
      </c>
      <c r="K62" s="71"/>
      <c r="L62" s="48"/>
      <c r="M62" s="22" t="s">
        <v>74</v>
      </c>
    </row>
    <row r="63" spans="1:16" ht="66" customHeight="1" x14ac:dyDescent="0.25">
      <c r="A63" s="60" t="s">
        <v>28</v>
      </c>
      <c r="B63" s="42" t="s">
        <v>32</v>
      </c>
      <c r="C63" s="42" t="str">
        <f>C57</f>
        <v>Показатель объема</v>
      </c>
      <c r="D63" s="42" t="s">
        <v>26</v>
      </c>
      <c r="E63" s="43" t="s">
        <v>102</v>
      </c>
      <c r="F63" s="7">
        <v>680</v>
      </c>
      <c r="G63" s="7">
        <v>680</v>
      </c>
      <c r="H63" s="39">
        <f t="shared" si="7"/>
        <v>100</v>
      </c>
      <c r="I63" s="39">
        <f>H63</f>
        <v>100</v>
      </c>
      <c r="J63" s="39">
        <f>I63</f>
        <v>100</v>
      </c>
      <c r="K63" s="61" t="s">
        <v>57</v>
      </c>
      <c r="L63" s="32"/>
      <c r="M63" s="22" t="s">
        <v>74</v>
      </c>
    </row>
    <row r="64" spans="1:16" ht="84" customHeight="1" x14ac:dyDescent="0.25">
      <c r="A64" s="60"/>
      <c r="B64" s="42" t="s">
        <v>45</v>
      </c>
      <c r="C64" s="60" t="str">
        <f>C63</f>
        <v>Показатель объема</v>
      </c>
      <c r="D64" s="60" t="s">
        <v>26</v>
      </c>
      <c r="E64" s="67" t="s">
        <v>102</v>
      </c>
      <c r="F64" s="8" t="s">
        <v>49</v>
      </c>
      <c r="G64" s="8" t="s">
        <v>49</v>
      </c>
      <c r="H64" s="39" t="s">
        <v>49</v>
      </c>
      <c r="I64" s="39" t="s">
        <v>49</v>
      </c>
      <c r="J64" s="39" t="s">
        <v>49</v>
      </c>
      <c r="K64" s="62"/>
      <c r="L64" s="52" t="s">
        <v>114</v>
      </c>
      <c r="M64" s="22"/>
    </row>
    <row r="65" spans="1:13" ht="31.5" customHeight="1" x14ac:dyDescent="0.25">
      <c r="A65" s="60"/>
      <c r="B65" s="42" t="s">
        <v>48</v>
      </c>
      <c r="C65" s="60"/>
      <c r="D65" s="60"/>
      <c r="E65" s="67"/>
      <c r="F65" s="9">
        <v>2550</v>
      </c>
      <c r="G65" s="9">
        <v>2507</v>
      </c>
      <c r="H65" s="39">
        <f>G65/F65*100</f>
        <v>98.313725490196077</v>
      </c>
      <c r="I65" s="39">
        <f>H65</f>
        <v>98.313725490196077</v>
      </c>
      <c r="J65" s="15">
        <f>I65</f>
        <v>98.313725490196077</v>
      </c>
      <c r="K65" s="62"/>
      <c r="L65" s="73"/>
      <c r="M65" s="22" t="s">
        <v>74</v>
      </c>
    </row>
    <row r="66" spans="1:13" ht="33" customHeight="1" x14ac:dyDescent="0.25">
      <c r="A66" s="60"/>
      <c r="B66" s="42" t="s">
        <v>108</v>
      </c>
      <c r="C66" s="60"/>
      <c r="D66" s="60"/>
      <c r="E66" s="67"/>
      <c r="F66" s="9">
        <v>1290</v>
      </c>
      <c r="G66" s="9">
        <v>1290</v>
      </c>
      <c r="H66" s="39">
        <f t="shared" ref="H66:H67" si="10">G66/F66*100</f>
        <v>100</v>
      </c>
      <c r="I66" s="39">
        <f t="shared" ref="I66:I67" si="11">H66</f>
        <v>100</v>
      </c>
      <c r="J66" s="15">
        <f t="shared" ref="J66:J67" si="12">I66</f>
        <v>100</v>
      </c>
      <c r="K66" s="62"/>
      <c r="L66" s="73"/>
      <c r="M66" s="22" t="s">
        <v>74</v>
      </c>
    </row>
    <row r="67" spans="1:13" ht="33.75" customHeight="1" x14ac:dyDescent="0.25">
      <c r="A67" s="60"/>
      <c r="B67" s="42" t="s">
        <v>109</v>
      </c>
      <c r="C67" s="60"/>
      <c r="D67" s="60"/>
      <c r="E67" s="67"/>
      <c r="F67" s="9">
        <v>1750</v>
      </c>
      <c r="G67" s="9">
        <v>1750</v>
      </c>
      <c r="H67" s="39">
        <f t="shared" si="10"/>
        <v>100</v>
      </c>
      <c r="I67" s="39">
        <f t="shared" si="11"/>
        <v>100</v>
      </c>
      <c r="J67" s="15">
        <f t="shared" si="12"/>
        <v>100</v>
      </c>
      <c r="K67" s="63"/>
      <c r="L67" s="53"/>
      <c r="M67" s="22" t="s">
        <v>74</v>
      </c>
    </row>
    <row r="68" spans="1:13" x14ac:dyDescent="0.25">
      <c r="A68" s="2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25"/>
    </row>
    <row r="69" spans="1:13" ht="9" customHeight="1" x14ac:dyDescent="0.25">
      <c r="A69" s="28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16"/>
    </row>
    <row r="70" spans="1:13" ht="48.75" customHeight="1" x14ac:dyDescent="0.25">
      <c r="A70" s="20"/>
      <c r="B70" s="20"/>
      <c r="C70" s="91" t="s">
        <v>111</v>
      </c>
      <c r="D70" s="91"/>
      <c r="E70" s="20"/>
      <c r="F70" s="20"/>
      <c r="G70" s="3"/>
      <c r="H70" s="92" t="s">
        <v>92</v>
      </c>
      <c r="I70" s="92"/>
      <c r="J70" s="92"/>
      <c r="K70" s="92"/>
      <c r="L70" s="3"/>
    </row>
    <row r="71" spans="1:13" ht="27.75" customHeight="1" x14ac:dyDescent="0.25"/>
    <row r="72" spans="1:13" x14ac:dyDescent="0.25">
      <c r="A72" s="30" t="s">
        <v>115</v>
      </c>
      <c r="B72" s="46"/>
    </row>
    <row r="73" spans="1:13" x14ac:dyDescent="0.25">
      <c r="A73" s="30" t="s">
        <v>96</v>
      </c>
      <c r="B73" s="46"/>
    </row>
  </sheetData>
  <mergeCells count="98">
    <mergeCell ref="I22:I25"/>
    <mergeCell ref="I27:I28"/>
    <mergeCell ref="I37:I38"/>
    <mergeCell ref="L64:L67"/>
    <mergeCell ref="L1:M1"/>
    <mergeCell ref="A4:M4"/>
    <mergeCell ref="A5:M5"/>
    <mergeCell ref="A17:A29"/>
    <mergeCell ref="B17:B21"/>
    <mergeCell ref="B22:B26"/>
    <mergeCell ref="E22:E24"/>
    <mergeCell ref="M14:M15"/>
    <mergeCell ref="A12:L12"/>
    <mergeCell ref="A9:L9"/>
    <mergeCell ref="A10:L10"/>
    <mergeCell ref="A11:L11"/>
    <mergeCell ref="C70:D70"/>
    <mergeCell ref="H70:K70"/>
    <mergeCell ref="M17:M18"/>
    <mergeCell ref="L22:L26"/>
    <mergeCell ref="L33:L34"/>
    <mergeCell ref="L35:L36"/>
    <mergeCell ref="L17:L18"/>
    <mergeCell ref="L27:L29"/>
    <mergeCell ref="F30:F31"/>
    <mergeCell ref="G30:G31"/>
    <mergeCell ref="H30:H31"/>
    <mergeCell ref="C17:C18"/>
    <mergeCell ref="D17:D18"/>
    <mergeCell ref="E17:E18"/>
    <mergeCell ref="C22:C24"/>
    <mergeCell ref="D22:D24"/>
    <mergeCell ref="A13:L13"/>
    <mergeCell ref="A14:A15"/>
    <mergeCell ref="B14:B15"/>
    <mergeCell ref="C14:C15"/>
    <mergeCell ref="D14:D15"/>
    <mergeCell ref="E14:E15"/>
    <mergeCell ref="F14:F15"/>
    <mergeCell ref="L14:L15"/>
    <mergeCell ref="G14:G15"/>
    <mergeCell ref="B27:B29"/>
    <mergeCell ref="A30:A39"/>
    <mergeCell ref="B30:B32"/>
    <mergeCell ref="C30:C31"/>
    <mergeCell ref="D30:D31"/>
    <mergeCell ref="E30:E31"/>
    <mergeCell ref="B33:B36"/>
    <mergeCell ref="B37:B39"/>
    <mergeCell ref="K14:K15"/>
    <mergeCell ref="F17:F18"/>
    <mergeCell ref="G17:G18"/>
    <mergeCell ref="H17:H18"/>
    <mergeCell ref="I17:I18"/>
    <mergeCell ref="J17:J19"/>
    <mergeCell ref="K17:K29"/>
    <mergeCell ref="J22:J26"/>
    <mergeCell ref="J27:J29"/>
    <mergeCell ref="J20:J21"/>
    <mergeCell ref="F22:F24"/>
    <mergeCell ref="G22:G24"/>
    <mergeCell ref="H22:H24"/>
    <mergeCell ref="J33:J34"/>
    <mergeCell ref="J35:J36"/>
    <mergeCell ref="J37:J39"/>
    <mergeCell ref="I30:I31"/>
    <mergeCell ref="J30:J32"/>
    <mergeCell ref="A40:A51"/>
    <mergeCell ref="B40:B43"/>
    <mergeCell ref="I40:I42"/>
    <mergeCell ref="J40:J43"/>
    <mergeCell ref="B48:B51"/>
    <mergeCell ref="B44:B47"/>
    <mergeCell ref="I44:I46"/>
    <mergeCell ref="J48:J50"/>
    <mergeCell ref="J44:J47"/>
    <mergeCell ref="I48:I50"/>
    <mergeCell ref="A63:A67"/>
    <mergeCell ref="K63:K67"/>
    <mergeCell ref="C64:C67"/>
    <mergeCell ref="D64:D67"/>
    <mergeCell ref="A52:A55"/>
    <mergeCell ref="E64:E67"/>
    <mergeCell ref="A56:A62"/>
    <mergeCell ref="K56:K62"/>
    <mergeCell ref="C57:C62"/>
    <mergeCell ref="D57:D62"/>
    <mergeCell ref="E57:E62"/>
    <mergeCell ref="L57:L62"/>
    <mergeCell ref="K40:K51"/>
    <mergeCell ref="K52:K55"/>
    <mergeCell ref="M30:M31"/>
    <mergeCell ref="L44:L47"/>
    <mergeCell ref="K30:K39"/>
    <mergeCell ref="L37:L39"/>
    <mergeCell ref="L30:L31"/>
    <mergeCell ref="L48:L51"/>
    <mergeCell ref="L40:L43"/>
  </mergeCells>
  <pageMargins left="0.31496062992125984" right="0.11811023622047245" top="0.35433070866141736" bottom="0.15748031496062992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месяцев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Oparina_K</dc:creator>
  <cp:lastModifiedBy>user</cp:lastModifiedBy>
  <cp:lastPrinted>2024-04-15T01:23:57Z</cp:lastPrinted>
  <dcterms:created xsi:type="dcterms:W3CDTF">2017-07-13T03:51:22Z</dcterms:created>
  <dcterms:modified xsi:type="dcterms:W3CDTF">2024-04-15T01:26:32Z</dcterms:modified>
</cp:coreProperties>
</file>